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iviumfundmanagement.sharepoint.com/sites/loc-uk/Shared Documents/Privium UK - NEW/AR &amp; TD Procedures/CRAs/"/>
    </mc:Choice>
  </mc:AlternateContent>
  <xr:revisionPtr revIDLastSave="148" documentId="8_{BB0C90AC-432B-46D6-8CB5-E127F7F2CC41}" xr6:coauthVersionLast="47" xr6:coauthVersionMax="47" xr10:uidLastSave="{37BB296D-E902-401F-8353-8A61EB19E433}"/>
  <bookViews>
    <workbookView xWindow="-110" yWindow="-110" windowWidth="19420" windowHeight="10300" xr2:uid="{CCBC0B4F-4182-4407-A6D5-7E665F7ABD58}"/>
  </bookViews>
  <sheets>
    <sheet name="Instructions for ARs &amp; PMSEs" sheetId="31" r:id="rId1"/>
    <sheet name="1. Identification" sheetId="25" r:id="rId2"/>
    <sheet name="1a. Complex Structures" sheetId="32" state="hidden" r:id="rId3"/>
    <sheet name="2. Screening &amp; Risk Scoring" sheetId="5" state="hidden" r:id="rId4"/>
    <sheet name="2b. PEP Risk Scoring" sheetId="30" state="hidden" r:id="rId5"/>
    <sheet name="Risk Scoring (back end)" sheetId="9" state="hidden" r:id="rId6"/>
    <sheet name="3. Verification (Medium Risk)" sheetId="27" state="hidden" r:id="rId7"/>
    <sheet name="3b. Verification (SDD Form)" sheetId="29" state="hidden" r:id="rId8"/>
    <sheet name="3c. Verification (EDD Form)" sheetId="28" state="hidden" r:id="rId9"/>
  </sheets>
  <definedNames>
    <definedName name="_xlnm.Print_Area" localSheetId="1">'1. Identification'!$A$1:$R$60</definedName>
    <definedName name="_xlnm.Print_Area" localSheetId="2">'1a. Complex Structures'!$A$1:$M$32</definedName>
    <definedName name="_xlnm.Print_Area" localSheetId="3">'2. Screening &amp; Risk Scoring'!$A$1:$S$96</definedName>
    <definedName name="_xlnm.Print_Area" localSheetId="4">'2b. PEP Risk Scoring'!$A$1:$S$42</definedName>
    <definedName name="_xlnm.Print_Area" localSheetId="6">'3. Verification (Medium Risk)'!$A$1:$R$50</definedName>
    <definedName name="_xlnm.Print_Area" localSheetId="7">'3b. Verification (SDD Form)'!$A$1:$R$44</definedName>
    <definedName name="_xlnm.Print_Area" localSheetId="8">'3c. Verification (EDD Form)'!$A$1:$T$66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5" l="1"/>
  <c r="E11" i="32"/>
  <c r="E10" i="32"/>
  <c r="E9" i="32"/>
  <c r="E12" i="32" l="1"/>
  <c r="C4" i="32" l="1"/>
  <c r="D4" i="5"/>
  <c r="C3" i="32"/>
  <c r="D3" i="5"/>
  <c r="C2" i="32"/>
  <c r="S12" i="30" l="1"/>
  <c r="AC3" i="9"/>
  <c r="S49" i="5" s="1"/>
  <c r="AB3" i="9"/>
  <c r="AB2" i="9"/>
  <c r="AC2" i="9"/>
  <c r="L71" i="5"/>
  <c r="B88" i="5"/>
  <c r="S19" i="30"/>
  <c r="S18" i="30"/>
  <c r="S17" i="30"/>
  <c r="S16" i="30"/>
  <c r="S15" i="30"/>
  <c r="S14" i="30"/>
  <c r="S13" i="30"/>
  <c r="S11" i="30"/>
  <c r="S10" i="30"/>
  <c r="D4" i="30"/>
  <c r="D3" i="30"/>
  <c r="D2" i="30"/>
  <c r="B31" i="29"/>
  <c r="B30" i="29"/>
  <c r="B29" i="29"/>
  <c r="B28" i="29"/>
  <c r="G25" i="29"/>
  <c r="D7" i="29"/>
  <c r="J7" i="29" s="1"/>
  <c r="D4" i="29"/>
  <c r="D3" i="29"/>
  <c r="D2" i="29"/>
  <c r="B37" i="28"/>
  <c r="B39" i="28" s="1"/>
  <c r="B33" i="27"/>
  <c r="B37" i="27" s="1"/>
  <c r="B30" i="28"/>
  <c r="B32" i="28" s="1"/>
  <c r="B26" i="27"/>
  <c r="B30" i="27" s="1"/>
  <c r="G27" i="28"/>
  <c r="G23" i="27"/>
  <c r="O23" i="27"/>
  <c r="D7" i="28"/>
  <c r="I7" i="28" s="1"/>
  <c r="D4" i="28"/>
  <c r="D3" i="28"/>
  <c r="D2" i="28"/>
  <c r="D7" i="27"/>
  <c r="J7" i="27" s="1"/>
  <c r="F28" i="30" l="1"/>
  <c r="F29" i="30" s="1"/>
  <c r="O25" i="29"/>
  <c r="B41" i="28"/>
  <c r="B40" i="28"/>
  <c r="B38" i="28"/>
  <c r="B34" i="28"/>
  <c r="B33" i="28"/>
  <c r="B31" i="28"/>
  <c r="B27" i="27"/>
  <c r="B34" i="27"/>
  <c r="B35" i="27"/>
  <c r="B36" i="27"/>
  <c r="B28" i="27"/>
  <c r="B29" i="27"/>
  <c r="O27" i="28"/>
  <c r="AT3" i="9" l="1"/>
  <c r="S68" i="5" s="1"/>
  <c r="AS3" i="9"/>
  <c r="S67" i="5" s="1"/>
  <c r="AR3" i="9"/>
  <c r="S66" i="5" s="1"/>
  <c r="AQ3" i="9"/>
  <c r="S65" i="5" s="1"/>
  <c r="AP3" i="9"/>
  <c r="S64" i="5" s="1"/>
  <c r="AO3" i="9"/>
  <c r="S62" i="5" s="1"/>
  <c r="AN3" i="9"/>
  <c r="S61" i="5" s="1"/>
  <c r="AM3" i="9"/>
  <c r="S60" i="5" s="1"/>
  <c r="AL3" i="9"/>
  <c r="S58" i="5" s="1"/>
  <c r="AK3" i="9"/>
  <c r="S57" i="5" s="1"/>
  <c r="AJ3" i="9"/>
  <c r="S56" i="5" s="1"/>
  <c r="AI3" i="9"/>
  <c r="S55" i="5" s="1"/>
  <c r="AH3" i="9"/>
  <c r="S54" i="5" s="1"/>
  <c r="AG3" i="9"/>
  <c r="S53" i="5" s="1"/>
  <c r="AF3" i="9"/>
  <c r="S52" i="5" s="1"/>
  <c r="AE3" i="9"/>
  <c r="S51" i="5" s="1"/>
  <c r="AD3" i="9"/>
  <c r="S50" i="5" s="1"/>
  <c r="AA3" i="9"/>
  <c r="S46" i="5" s="1"/>
  <c r="Z3" i="9"/>
  <c r="S45" i="5" s="1"/>
  <c r="Y3" i="9"/>
  <c r="S44" i="5" s="1"/>
  <c r="X3" i="9"/>
  <c r="S43" i="5" s="1"/>
  <c r="W3" i="9"/>
  <c r="S42" i="5" s="1"/>
  <c r="V3" i="9"/>
  <c r="S41" i="5" s="1"/>
  <c r="U3" i="9"/>
  <c r="S40" i="5" s="1"/>
  <c r="T3" i="9"/>
  <c r="S38" i="5" s="1"/>
  <c r="S3" i="9"/>
  <c r="S37" i="5" s="1"/>
  <c r="R3" i="9"/>
  <c r="S36" i="5" s="1"/>
  <c r="Q3" i="9"/>
  <c r="S35" i="5" s="1"/>
  <c r="P3" i="9"/>
  <c r="S34" i="5" s="1"/>
  <c r="O3" i="9"/>
  <c r="S33" i="5" s="1"/>
  <c r="N3" i="9"/>
  <c r="S32" i="5" s="1"/>
  <c r="M3" i="9"/>
  <c r="S31" i="5" s="1"/>
  <c r="L3" i="9"/>
  <c r="S30" i="5" s="1"/>
  <c r="K3" i="9"/>
  <c r="S29" i="5" s="1"/>
  <c r="J3" i="9"/>
  <c r="S28" i="5" s="1"/>
  <c r="I3" i="9"/>
  <c r="S27" i="5" s="1"/>
  <c r="H3" i="9"/>
  <c r="S26" i="5" s="1"/>
  <c r="G3" i="9"/>
  <c r="S25" i="5" s="1"/>
  <c r="F3" i="9"/>
  <c r="S24" i="5" s="1"/>
  <c r="E3" i="9"/>
  <c r="S23" i="5" s="1"/>
  <c r="D3" i="9"/>
  <c r="S22" i="5" s="1"/>
  <c r="C3" i="9"/>
  <c r="S21" i="5" s="1"/>
  <c r="B3" i="9"/>
  <c r="S20" i="5" s="1"/>
  <c r="AR2" i="9"/>
  <c r="AS2" i="9"/>
  <c r="AQ2" i="9"/>
  <c r="AF2" i="9"/>
  <c r="AE2" i="9"/>
  <c r="AD2" i="9"/>
  <c r="L2" i="9"/>
  <c r="F2" i="9"/>
  <c r="J2" i="9"/>
  <c r="I2" i="9"/>
  <c r="H2" i="9"/>
  <c r="G2" i="9"/>
  <c r="S2" i="9"/>
  <c r="R2" i="9"/>
  <c r="D2" i="5"/>
  <c r="D4" i="27"/>
  <c r="D3" i="27"/>
  <c r="D2" i="27"/>
  <c r="G10" i="25"/>
  <c r="S48" i="5" l="1"/>
  <c r="AT2" i="9"/>
  <c r="AP2" i="9"/>
  <c r="AO2" i="9"/>
  <c r="AN2" i="9"/>
  <c r="AM2" i="9"/>
  <c r="AL2" i="9"/>
  <c r="AK2" i="9"/>
  <c r="AJ2" i="9"/>
  <c r="AI2" i="9"/>
  <c r="AH2" i="9"/>
  <c r="AG2" i="9"/>
  <c r="AA2" i="9"/>
  <c r="Z2" i="9"/>
  <c r="X2" i="9"/>
  <c r="W2" i="9"/>
  <c r="V2" i="9"/>
  <c r="U2" i="9"/>
  <c r="T2" i="9"/>
  <c r="Q2" i="9"/>
  <c r="P2" i="9"/>
  <c r="O2" i="9"/>
  <c r="N2" i="9"/>
  <c r="M2" i="9"/>
  <c r="K2" i="9"/>
  <c r="E2" i="9"/>
  <c r="B2" i="9"/>
  <c r="C2" i="9"/>
  <c r="D2" i="9"/>
  <c r="Y2" i="9"/>
  <c r="AU3" i="9" l="1"/>
  <c r="F22" i="30" s="1"/>
  <c r="F25" i="30" s="1"/>
  <c r="B32" i="30" s="1"/>
  <c r="F26" i="30" l="1"/>
  <c r="E72" i="5" s="1"/>
  <c r="E70" i="5"/>
  <c r="AV3" i="9"/>
  <c r="F23" i="30" l="1"/>
  <c r="E71" i="5"/>
  <c r="D6" i="28" l="1"/>
  <c r="I6" i="28" s="1"/>
  <c r="I5" i="28" s="1"/>
  <c r="J6" i="28" s="1"/>
  <c r="D6" i="29"/>
  <c r="J6" i="29" s="1"/>
  <c r="D6" i="27"/>
  <c r="J6" i="27" s="1"/>
  <c r="J7"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Nick Thomas</author>
    <author>Kerrianne Conry</author>
  </authors>
  <commentList>
    <comment ref="R4" authorId="0" shapeId="0" xr:uid="{95837C77-71A9-4922-9393-AF131BCD2EB8}">
      <text>
        <r>
          <rPr>
            <b/>
            <sz val="9"/>
            <color indexed="81"/>
            <rFont val="Tahoma"/>
            <family val="2"/>
          </rPr>
          <t>Nick Thomas:</t>
        </r>
        <r>
          <rPr>
            <sz val="9"/>
            <color indexed="81"/>
            <rFont val="Tahoma"/>
            <family val="2"/>
          </rPr>
          <t xml:space="preserve">
If using this option, you can edit this cell to alter the drop down option available. This should make clear what kind of customer this is.</t>
        </r>
      </text>
    </comment>
    <comment ref="B10" authorId="0" shapeId="0" xr:uid="{73266E7C-AD62-4E70-9282-493774CCCC53}">
      <text>
        <r>
          <rPr>
            <b/>
            <sz val="9"/>
            <color indexed="81"/>
            <rFont val="Tahoma"/>
            <family val="2"/>
          </rPr>
          <t>Nick Thomas:</t>
        </r>
        <r>
          <rPr>
            <sz val="9"/>
            <color indexed="81"/>
            <rFont val="Tahoma"/>
            <family val="2"/>
          </rPr>
          <t xml:space="preserve">
Enter as it appears on Companies House or equivalent, including any relevant suffix, e.g. "LLP", "Ltd"</t>
        </r>
      </text>
    </comment>
    <comment ref="B11" authorId="0" shapeId="0" xr:uid="{8B6DD882-25A3-4B16-8437-5AC8997FD51C}">
      <text>
        <r>
          <rPr>
            <b/>
            <sz val="9"/>
            <color indexed="81"/>
            <rFont val="Tahoma"/>
            <family val="2"/>
          </rPr>
          <t>Nick Thomas:</t>
        </r>
        <r>
          <rPr>
            <sz val="9"/>
            <color indexed="81"/>
            <rFont val="Tahoma"/>
            <family val="2"/>
          </rPr>
          <t xml:space="preserve">
e.g. a private limited company, public limited company, partnership, liimited liaibility partnership, trust, charity, association etc.
If uncommon/unclear, clarify the legal basis of formation, e.g. "a higher education corporation formed under the Education Reform Act 1988"</t>
        </r>
      </text>
    </comment>
    <comment ref="B13" authorId="0" shapeId="0" xr:uid="{AE4A3137-06AE-4C12-843F-E7A9436C2AD4}">
      <text>
        <r>
          <rPr>
            <b/>
            <sz val="9"/>
            <color indexed="81"/>
            <rFont val="Tahoma"/>
            <family val="2"/>
          </rPr>
          <t>Nick Thomas:</t>
        </r>
        <r>
          <rPr>
            <sz val="9"/>
            <color indexed="81"/>
            <rFont val="Tahoma"/>
            <family val="2"/>
          </rPr>
          <t xml:space="preserve">
For UK companies, this will be the address listed on Companies House.
They may be the address of their lawyers or accountants, or in the US their "Registered Agents".</t>
        </r>
      </text>
    </comment>
    <comment ref="B14" authorId="0" shapeId="0" xr:uid="{F9EEE291-F921-43F7-839E-E1F4B3688383}">
      <text>
        <r>
          <rPr>
            <b/>
            <sz val="9"/>
            <color indexed="81"/>
            <rFont val="Tahoma"/>
            <family val="2"/>
          </rPr>
          <t>Nick Thomas:</t>
        </r>
        <r>
          <rPr>
            <sz val="9"/>
            <color indexed="81"/>
            <rFont val="Tahoma"/>
            <family val="2"/>
          </rPr>
          <t xml:space="preserve">
For most UK entities this will be their Companies House number. For overseas entities use most appropriate equivalent</t>
        </r>
      </text>
    </comment>
    <comment ref="B15" authorId="0" shapeId="0" xr:uid="{AB569B4B-FD2B-43B1-A945-50A300C87A54}">
      <text>
        <r>
          <rPr>
            <sz val="11"/>
            <color theme="1"/>
            <rFont val="Calibri"/>
            <family val="2"/>
            <scheme val="minor"/>
          </rPr>
          <t xml:space="preserve">This can be found on the GFCA Register. For Overseas companies use the most appropriate </t>
        </r>
      </text>
    </comment>
    <comment ref="B17" authorId="0" shapeId="0" xr:uid="{C494506D-B825-4142-BAE2-6605147DB090}">
      <text>
        <r>
          <rPr>
            <b/>
            <sz val="9"/>
            <color indexed="81"/>
            <rFont val="Tahoma"/>
            <family val="2"/>
          </rPr>
          <t>Nick Thomas:</t>
        </r>
        <r>
          <rPr>
            <sz val="9"/>
            <color indexed="81"/>
            <rFont val="Tahoma"/>
            <family val="2"/>
          </rPr>
          <t xml:space="preserve">
if different to legal name name</t>
        </r>
      </text>
    </comment>
    <comment ref="B18" authorId="0" shapeId="0" xr:uid="{EE1E7E54-03D5-4C99-BCFF-3653BD9606D0}">
      <text>
        <r>
          <rPr>
            <b/>
            <sz val="9"/>
            <color indexed="81"/>
            <rFont val="Tahoma"/>
            <family val="2"/>
          </rPr>
          <t>Nick Thomas:</t>
        </r>
        <r>
          <rPr>
            <sz val="9"/>
            <color indexed="81"/>
            <rFont val="Tahoma"/>
            <family val="2"/>
          </rPr>
          <t xml:space="preserve">
This should be the principal location that the customer's staff work from and where they can be met and visited.</t>
        </r>
      </text>
    </comment>
    <comment ref="B20" authorId="0" shapeId="0" xr:uid="{ECD6FB1A-6E01-4F10-BFE9-3DE473D0415D}">
      <text>
        <r>
          <rPr>
            <b/>
            <sz val="9"/>
            <color indexed="81"/>
            <rFont val="Tahoma"/>
            <family val="2"/>
          </rPr>
          <t>Nick Thomas:</t>
        </r>
        <r>
          <rPr>
            <sz val="9"/>
            <color indexed="81"/>
            <rFont val="Tahoma"/>
            <family val="2"/>
          </rPr>
          <t xml:space="preserve">
The best metric willl depend on the type of business, but may include AUM, # of staff or approximate annual revenue</t>
        </r>
      </text>
    </comment>
    <comment ref="B27" authorId="0" shapeId="0" xr:uid="{32AB2EF6-F0EA-474D-890E-83E2B5A7C8BF}">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28" authorId="0" shapeId="0" xr:uid="{4A84FF3A-867C-451F-8FB3-0808C1D7BB1F}">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29" authorId="0" shapeId="0" xr:uid="{0368FAD8-DAD0-44F1-B439-BD4ADB5AF031}">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0" authorId="0" shapeId="0" xr:uid="{E6AB3450-941F-43B2-A496-219C8E028A53}">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1" authorId="0" shapeId="0" xr:uid="{FB6952EF-B34E-416B-A3EC-6BD235483F16}">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3" authorId="0" shapeId="0" xr:uid="{57F7D888-7C19-4F40-92F1-DC70FBFB7B4A}">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4" authorId="0" shapeId="0" xr:uid="{184BC2F1-A444-4D97-BDCC-C0680BA15575}">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5" authorId="0" shapeId="0" xr:uid="{3C6DCFF3-A707-41E1-89D6-C925E774E795}">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6" authorId="0" shapeId="0" xr:uid="{9BCBD48E-6B9D-4FA6-B43D-70AC6BC43851}">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7" authorId="0" shapeId="0" xr:uid="{076C6BD0-278D-4079-B9FD-17281AC3EDF6}">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9" authorId="1" shapeId="0" xr:uid="{4560072F-59A0-4147-A57B-2B5541E9373D}">
      <text>
        <r>
          <rPr>
            <b/>
            <sz val="9"/>
            <color indexed="81"/>
            <rFont val="Tahoma"/>
            <family val="2"/>
          </rPr>
          <t>Kerrianne Conry:</t>
        </r>
        <r>
          <rPr>
            <sz val="9"/>
            <color indexed="81"/>
            <rFont val="Tahoma"/>
            <family val="2"/>
          </rPr>
          <t xml:space="preserve">
This will be the Approved Person if you are completing this for an Appointed Representative, or a Certified Person if for a Trading Division</t>
        </r>
      </text>
    </comment>
    <comment ref="G46" authorId="0" shapeId="0" xr:uid="{A7DF9286-F2A0-4D5D-9A51-DBC3309629C6}">
      <text>
        <r>
          <rPr>
            <b/>
            <sz val="9"/>
            <color indexed="81"/>
            <rFont val="Tahoma"/>
            <family val="2"/>
          </rPr>
          <t>Nick Thomas:</t>
        </r>
        <r>
          <rPr>
            <sz val="9"/>
            <color indexed="81"/>
            <rFont val="Tahoma"/>
            <family val="2"/>
          </rPr>
          <t xml:space="preserve">
or whatever other activities conducted or services to be provided</t>
        </r>
      </text>
    </comment>
    <comment ref="I46" authorId="0" shapeId="0" xr:uid="{6F0BE49F-41D8-4032-AD0B-EB5B977977A2}">
      <text>
        <r>
          <rPr>
            <b/>
            <sz val="9"/>
            <color indexed="81"/>
            <rFont val="Tahoma"/>
            <family val="2"/>
          </rPr>
          <t>Nick Thomas:</t>
        </r>
        <r>
          <rPr>
            <sz val="9"/>
            <color indexed="81"/>
            <rFont val="Tahoma"/>
            <family val="2"/>
          </rPr>
          <t xml:space="preserve">
or whatever other activities conducted or services to be provided</t>
        </r>
      </text>
    </comment>
    <comment ref="P46" authorId="0" shapeId="0" xr:uid="{B7BF7F53-41E0-473F-9F87-79E66A442727}">
      <text>
        <r>
          <rPr>
            <b/>
            <sz val="9"/>
            <color indexed="81"/>
            <rFont val="Tahoma"/>
            <family val="2"/>
          </rPr>
          <t>Nick Thomas:</t>
        </r>
        <r>
          <rPr>
            <sz val="9"/>
            <color indexed="81"/>
            <rFont val="Tahoma"/>
            <family val="2"/>
          </rPr>
          <t xml:space="preserve">
For example, any expectation of further subscriptions or increased deal size in the future - particularly where significant in size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L15" authorId="0" shapeId="0" xr:uid="{CB4DF4C8-8A9F-4D17-B4CC-191FEFB1A4E7}">
      <text>
        <r>
          <rPr>
            <b/>
            <sz val="9"/>
            <color indexed="81"/>
            <rFont val="Tahoma"/>
            <family val="2"/>
          </rPr>
          <t>Nick Thomas:</t>
        </r>
        <r>
          <rPr>
            <sz val="9"/>
            <color indexed="81"/>
            <rFont val="Tahoma"/>
            <family val="2"/>
          </rPr>
          <t xml:space="preserve">
i.e. &gt;25% of &gt;25%</t>
        </r>
      </text>
    </comment>
    <comment ref="L24" authorId="0" shapeId="0" xr:uid="{EAABF4AA-EAE6-4476-9A53-30E5D7F13914}">
      <text>
        <r>
          <rPr>
            <b/>
            <sz val="9"/>
            <color indexed="81"/>
            <rFont val="Tahoma"/>
            <family val="2"/>
          </rPr>
          <t>Nick Thomas:</t>
        </r>
        <r>
          <rPr>
            <sz val="9"/>
            <color indexed="81"/>
            <rFont val="Tahoma"/>
            <family val="2"/>
          </rPr>
          <t xml:space="preserve">
i.e. &gt;25% of &gt;25%</t>
        </r>
      </text>
    </comment>
    <comment ref="L27" authorId="0" shapeId="0" xr:uid="{1DA00C24-9DDC-430B-8363-91F7A1CB6A31}">
      <text>
        <r>
          <rPr>
            <b/>
            <sz val="9"/>
            <color indexed="81"/>
            <rFont val="Tahoma"/>
            <family val="2"/>
          </rPr>
          <t>Nick Thomas:</t>
        </r>
        <r>
          <rPr>
            <sz val="9"/>
            <color indexed="81"/>
            <rFont val="Tahoma"/>
            <family val="2"/>
          </rPr>
          <t xml:space="preserve">
i.e. &gt;25% of &gt;25%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K9" authorId="0" shapeId="0" xr:uid="{995B07B7-4A47-42C2-88BA-E6AA8AF32676}">
      <text>
        <r>
          <rPr>
            <b/>
            <sz val="9"/>
            <color indexed="81"/>
            <rFont val="Tahoma"/>
            <family val="2"/>
          </rPr>
          <t>Nick Thomas:</t>
        </r>
        <r>
          <rPr>
            <sz val="9"/>
            <color indexed="81"/>
            <rFont val="Tahoma"/>
            <family val="2"/>
          </rPr>
          <t xml:space="preserve">
e.g. Worldcheck, or if open source alternatives used, specify</t>
        </r>
      </text>
    </comment>
    <comment ref="N9" authorId="0" shapeId="0" xr:uid="{653DB363-04CA-4A64-A666-7688F8A38CB4}">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10" authorId="0" shapeId="0" xr:uid="{2D3270D2-AC71-4D87-8049-975CFA6C4952}">
      <text>
        <r>
          <rPr>
            <b/>
            <sz val="9"/>
            <color indexed="81"/>
            <rFont val="Tahoma"/>
            <family val="2"/>
          </rPr>
          <t>Nick Thomas:</t>
        </r>
        <r>
          <rPr>
            <sz val="9"/>
            <color indexed="81"/>
            <rFont val="Tahoma"/>
            <family val="2"/>
          </rPr>
          <t xml:space="preserve">
Recommend a service such as WorldCheck along with self-certification, otherwise an open source alternative can be used such as https://www.opensanctions.org/datasets/peps/</t>
        </r>
      </text>
    </comment>
    <comment ref="B11" authorId="0" shapeId="0" xr:uid="{BC176067-E3C2-401D-A307-62104EA197D0}">
      <text>
        <r>
          <rPr>
            <b/>
            <sz val="9"/>
            <color indexed="81"/>
            <rFont val="Tahoma"/>
            <family val="2"/>
          </rPr>
          <t>Nick Thomas:</t>
        </r>
        <r>
          <rPr>
            <sz val="9"/>
            <color indexed="81"/>
            <rFont val="Tahoma"/>
            <family val="2"/>
          </rPr>
          <t xml:space="preserve">
e.g. Google and Google News</t>
        </r>
      </text>
    </comment>
    <comment ref="B12" authorId="0" shapeId="0" xr:uid="{85E61B74-CDFE-4E05-8EFD-A69BF5BE0976}">
      <text>
        <r>
          <rPr>
            <b/>
            <sz val="9"/>
            <color indexed="81"/>
            <rFont val="Tahoma"/>
            <family val="2"/>
          </rPr>
          <t>Nick Thomas:</t>
        </r>
        <r>
          <rPr>
            <sz val="9"/>
            <color indexed="81"/>
            <rFont val="Tahoma"/>
            <family val="2"/>
          </rPr>
          <t xml:space="preserve">
Recommend a consolidated source such as WorldCheck. Otherwise, individual websites of relevant governmental agencies should be checked, including:
https://www.gov.uk/government/publications/financial-sanctions-consolidated-list-of-targets/consolidated-list-of-targets
https://www.gov.uk/government/publications/financial-sanctions-consolidated-list-of-targets/ukraine-list-of-persons-subject-to-restrictive-measures-in-view-of-russias-actions-destabilising-the-situation-in-ukraine 
https://scsanctions.un.org/search/ 
https://sanctionssearch.ofac.treas.gov/ </t>
        </r>
      </text>
    </comment>
    <comment ref="B13" authorId="0" shapeId="0" xr:uid="{05BA2467-F1E6-4F6C-8D4B-B3A618050673}">
      <text>
        <r>
          <rPr>
            <b/>
            <sz val="9"/>
            <color indexed="81"/>
            <rFont val="Tahoma"/>
            <family val="2"/>
          </rPr>
          <t>Nick Thomas:</t>
        </r>
        <r>
          <rPr>
            <sz val="9"/>
            <color indexed="81"/>
            <rFont val="Tahoma"/>
            <family val="2"/>
          </rPr>
          <t xml:space="preserve">
e.g. FCA enforcement and prohibitions lists (https://register.fca.org.uk/s/prohibited-individual?predefined=PI)</t>
        </r>
      </text>
    </comment>
    <comment ref="B14" authorId="0" shapeId="0" xr:uid="{9F9E5ABB-D67F-4F21-80B5-EB2B8D49F844}">
      <text>
        <r>
          <rPr>
            <b/>
            <sz val="9"/>
            <color indexed="81"/>
            <rFont val="Tahoma"/>
            <family val="2"/>
          </rPr>
          <t>Nick Thomas:</t>
        </r>
        <r>
          <rPr>
            <sz val="9"/>
            <color indexed="81"/>
            <rFont val="Tahoma"/>
            <family val="2"/>
          </rPr>
          <t xml:space="preserve">
Note that the Fifth Money Laundering Directive obliges firms to report any discrepancies to Companies House at the following address; 
https://www.gov.uk/guidance/report-a-discrepancy-about-a-beneficial-owner-on-the-psc-register-by-an-obliged-entity </t>
        </r>
      </text>
    </comment>
    <comment ref="R19" authorId="0" shapeId="0" xr:uid="{F8EA3CB0-8DFC-41BE-AF8A-762B59AF19AD}">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20" authorId="0" shapeId="0" xr:uid="{1B42871C-343E-452B-8C39-9C182C046F10}">
      <text>
        <r>
          <rPr>
            <b/>
            <sz val="9"/>
            <color indexed="81"/>
            <rFont val="Tahoma"/>
            <family val="2"/>
          </rPr>
          <t>Nick Thomas:</t>
        </r>
        <r>
          <rPr>
            <sz val="9"/>
            <color indexed="81"/>
            <rFont val="Tahoma"/>
            <family val="2"/>
          </rPr>
          <t xml:space="preserve">
Politically exposed persons, PEPs, are individuals whose prominent position in public life may make them vulnerable to corruption. The definition extends to immediate family members and known close associates of such individuals.
Where PEPs are identified, consider whether these PEPs exercise significant control over the customer or beneficial owner.</t>
        </r>
      </text>
    </comment>
    <comment ref="B24" authorId="0" shapeId="0" xr:uid="{8092AD4C-4C80-4583-843D-DF4FD69244B4}">
      <text>
        <r>
          <rPr>
            <b/>
            <sz val="9"/>
            <color indexed="81"/>
            <rFont val="Tahoma"/>
            <family val="2"/>
          </rPr>
          <t>Nick Thomas:</t>
        </r>
        <r>
          <rPr>
            <sz val="9"/>
            <color indexed="81"/>
            <rFont val="Tahoma"/>
            <family val="2"/>
          </rPr>
          <t xml:space="preserve">
In general, this should automatically lead the to the termination of any relationship and the firm's obligation to submit a SAR or otherwise notify the policy should be considered</t>
        </r>
      </text>
    </comment>
    <comment ref="B25" authorId="0" shapeId="0" xr:uid="{58122081-E2A4-4B09-89EF-5C552B113F33}">
      <text>
        <r>
          <rPr>
            <b/>
            <sz val="9"/>
            <color indexed="81"/>
            <rFont val="Tahoma"/>
            <family val="2"/>
          </rPr>
          <t>Nick Thomas:</t>
        </r>
        <r>
          <rPr>
            <sz val="9"/>
            <color indexed="81"/>
            <rFont val="Tahoma"/>
            <family val="2"/>
          </rPr>
          <t xml:space="preserve">
For example, is the structure of the customer unusual or excessively complex?</t>
        </r>
      </text>
    </comment>
    <comment ref="B30" authorId="0" shapeId="0" xr:uid="{0DFE8B80-303C-4278-B8EF-41C6EDD4EA83}">
      <text>
        <r>
          <rPr>
            <b/>
            <sz val="9"/>
            <color indexed="81"/>
            <rFont val="Tahoma"/>
            <family val="2"/>
          </rPr>
          <t>Nick Thomas:</t>
        </r>
        <r>
          <rPr>
            <sz val="9"/>
            <color indexed="81"/>
            <rFont val="Tahoma"/>
            <family val="2"/>
          </rPr>
          <t xml:space="preserve">
In cases where it is market standard for an entity of this type to have nominee shareholders (as is the case for retail funds available via platforms) and these nominee shareholders are all associated with known regulated business (such as regulated brokers and platforms) then this can be overrriden to prevent this answer alone pushing the customer into "High Risk".
Where it is not market standard, or the nominee shareholders are obscuring the identity of unknown beneficial owners for unknown reasons, then this should be considered as High Risk.
Customers with bearer shares should be classified as high risk in all circumstances, as these are non-standard and make it difficult to establish who the beneficial owners are or when these change hands.</t>
        </r>
      </text>
    </comment>
    <comment ref="B35" authorId="0" shapeId="0" xr:uid="{DB51987C-7526-4596-866F-F4E456A66495}">
      <text>
        <r>
          <rPr>
            <b/>
            <sz val="9"/>
            <color indexed="81"/>
            <rFont val="Tahoma"/>
            <family val="2"/>
          </rPr>
          <t>Nick Thomas:</t>
        </r>
        <r>
          <rPr>
            <sz val="9"/>
            <color indexed="81"/>
            <rFont val="Tahoma"/>
            <family val="2"/>
          </rPr>
          <t xml:space="preserve">
For example, where the sums involved are not in keeping with known circumstances and background, or where explanations given (or associated documentation provided) are implausible, misleading or demonstrably false</t>
        </r>
      </text>
    </comment>
    <comment ref="B36" authorId="0" shapeId="0" xr:uid="{2274E4DA-5DD0-4CBD-9BEB-E08ED6C0CCF9}">
      <text>
        <r>
          <rPr>
            <b/>
            <sz val="9"/>
            <color indexed="81"/>
            <rFont val="Tahoma"/>
            <family val="2"/>
          </rPr>
          <t>Nick Thomas:</t>
        </r>
        <r>
          <rPr>
            <sz val="9"/>
            <color indexed="81"/>
            <rFont val="Tahoma"/>
            <family val="2"/>
          </rPr>
          <t xml:space="preserve">
Is the customer a legal person subject to enforceable disclosure requirements that ensure that reliable information about the customers UBOs is publicly available, for example public companies listed on stock exchanges that make such disclosure a condition for listing?</t>
        </r>
      </text>
    </comment>
    <comment ref="B38" authorId="0" shapeId="0" xr:uid="{356C1655-CB04-48A6-9487-0A0F2574E9F5}">
      <text>
        <r>
          <rPr>
            <b/>
            <sz val="9"/>
            <color indexed="81"/>
            <rFont val="Tahoma"/>
            <family val="2"/>
          </rPr>
          <t>Nick Thomas:</t>
        </r>
        <r>
          <rPr>
            <sz val="9"/>
            <color indexed="81"/>
            <rFont val="Tahoma"/>
            <family val="2"/>
          </rPr>
          <t xml:space="preserve">
Consider overriding if there is evidence that the customer has been subject to supervisory sanctions or enforcement for failure to comply with AML/CTF obligations, or else ensure captured elsewhere.</t>
        </r>
      </text>
    </comment>
    <comment ref="R39" authorId="0" shapeId="0" xr:uid="{58F551A4-28AB-4741-8EBB-89BDDF700BD5}">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47" authorId="0" shapeId="0" xr:uid="{7146088D-0759-4F80-940E-895F28F11E9B}">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50" authorId="0" shapeId="0" xr:uid="{6DF726D6-5058-436A-9DF1-FF91FA545874}">
      <text>
        <r>
          <rPr>
            <b/>
            <sz val="9"/>
            <color indexed="81"/>
            <rFont val="Tahoma"/>
            <family val="2"/>
          </rPr>
          <t>Nick Thomas:</t>
        </r>
        <r>
          <rPr>
            <sz val="9"/>
            <color indexed="81"/>
            <rFont val="Tahoma"/>
            <family val="2"/>
          </rPr>
          <t xml:space="preserve">
This includes company formation, use of our address for correspondence, or acting as a: Trustee, nominee shareholder, director or partner.</t>
        </r>
      </text>
    </comment>
    <comment ref="B52" authorId="0" shapeId="0" xr:uid="{6572BF09-7A0A-440D-942C-38DA1453742B}">
      <text>
        <r>
          <rPr>
            <b/>
            <sz val="9"/>
            <color indexed="81"/>
            <rFont val="Tahoma"/>
            <family val="2"/>
          </rPr>
          <t>Nick Thomas:</t>
        </r>
        <r>
          <rPr>
            <sz val="9"/>
            <color indexed="81"/>
            <rFont val="Tahoma"/>
            <family val="2"/>
          </rPr>
          <t xml:space="preserve">
See JMLSG Part 1 Annex 4-II for further guidance on these areas if required.</t>
        </r>
      </text>
    </comment>
    <comment ref="B56" authorId="0" shapeId="0" xr:uid="{0C9A0204-B30C-4FD6-BF1F-D96F4438E64B}">
      <text>
        <r>
          <rPr>
            <b/>
            <sz val="9"/>
            <color indexed="81"/>
            <rFont val="Tahoma"/>
            <family val="2"/>
          </rPr>
          <t>Nick Thomas:</t>
        </r>
        <r>
          <rPr>
            <sz val="9"/>
            <color indexed="81"/>
            <rFont val="Tahoma"/>
            <family val="2"/>
          </rPr>
          <t xml:space="preserve">
For example pooled accounts, bearer shares, fiduciary deposits, offshore and certain trusts, or legal entities like foundations that are structured in a way to take advantage of anonymity and dealings with shell companies or companies with nominee shareholders that could be abused for illicit purposes</t>
        </r>
      </text>
    </comment>
    <comment ref="R59" authorId="0" shapeId="0" xr:uid="{52AF665C-1BC8-4CCE-92E0-7874F009E39E}">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63" authorId="0" shapeId="0" xr:uid="{9E2A2A02-C97B-429B-A23B-EB0B0A497940}">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64" authorId="0" shapeId="0" xr:uid="{D1F475AE-598A-4487-8871-96797777DD90}">
      <text>
        <r>
          <rPr>
            <b/>
            <sz val="9"/>
            <color indexed="81"/>
            <rFont val="Tahoma"/>
            <family val="2"/>
          </rPr>
          <t>Nick Thomas:</t>
        </r>
        <r>
          <rPr>
            <sz val="9"/>
            <color indexed="81"/>
            <rFont val="Tahoma"/>
            <family val="2"/>
          </rPr>
          <t xml:space="preserve">
e.g. online portals, unauthenticated apps, WhatsApp etc</t>
        </r>
      </text>
    </comment>
    <comment ref="B65" authorId="0" shapeId="0" xr:uid="{F25EAA20-44D9-4C77-8FD2-5F2C4FA4B82D}">
      <text>
        <r>
          <rPr>
            <b/>
            <sz val="9"/>
            <color indexed="81"/>
            <rFont val="Tahoma"/>
            <family val="2"/>
          </rPr>
          <t>Nick Thomas:</t>
        </r>
        <r>
          <rPr>
            <sz val="9"/>
            <color indexed="81"/>
            <rFont val="Tahoma"/>
            <family val="2"/>
          </rPr>
          <t xml:space="preserve">
e.g. cash payments, ATMs, cryptocurrency payments via private wallets</t>
        </r>
      </text>
    </comment>
    <comment ref="B68" authorId="0" shapeId="0" xr:uid="{0ED395BF-9EB2-4776-9F23-5420D53AC615}">
      <text>
        <r>
          <rPr>
            <b/>
            <sz val="9"/>
            <color indexed="81"/>
            <rFont val="Tahoma"/>
            <family val="2"/>
          </rPr>
          <t>Nick Thomas:</t>
        </r>
        <r>
          <rPr>
            <sz val="9"/>
            <color indexed="81"/>
            <rFont val="Tahoma"/>
            <family val="2"/>
          </rPr>
          <t xml:space="preserve">
See Regulation 34 of the MLRs for more guidance if this is relevant</t>
        </r>
      </text>
    </comment>
    <comment ref="E72" authorId="0" shapeId="0" xr:uid="{3D03BE7C-9A60-4CEE-89D9-A2D4951594CB}">
      <text>
        <r>
          <rPr>
            <b/>
            <sz val="9"/>
            <color indexed="81"/>
            <rFont val="Tahoma"/>
            <family val="2"/>
          </rPr>
          <t>Nick Thomas:</t>
        </r>
        <r>
          <rPr>
            <sz val="9"/>
            <color indexed="81"/>
            <rFont val="Tahoma"/>
            <family val="2"/>
          </rPr>
          <t xml:space="preserve">
Where the assessor wishes to apply an override to the scoring, update the contents of this cell to reflect that, and then provide an explanation below of the rationale.
Any override must then be signed off by the MLRO before it becomes effective.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5" authorId="0" shapeId="0" xr:uid="{1205DAD2-EF4F-4057-9471-2B4C303620C3}">
      <text>
        <r>
          <rPr>
            <b/>
            <sz val="9"/>
            <color indexed="81"/>
            <rFont val="Tahoma"/>
            <family val="2"/>
          </rPr>
          <t>Nick Thomas:</t>
        </r>
        <r>
          <rPr>
            <sz val="9"/>
            <color indexed="81"/>
            <rFont val="Tahoma"/>
            <family val="2"/>
          </rPr>
          <t xml:space="preserve">
All else being equal, +100 is enough to make the customer "high risk". This can be altered however by the answers and scoring of the other questions</t>
        </r>
      </text>
    </comment>
    <comment ref="B9" authorId="0" shapeId="0" xr:uid="{785C6452-D90F-468A-AB8A-D3EF8E8B275D}">
      <text>
        <r>
          <rPr>
            <b/>
            <sz val="9"/>
            <color indexed="81"/>
            <rFont val="Tahoma"/>
            <family val="2"/>
          </rPr>
          <t>Nick Thomas:</t>
        </r>
        <r>
          <rPr>
            <sz val="9"/>
            <color indexed="81"/>
            <rFont val="Tahoma"/>
            <family val="2"/>
          </rPr>
          <t xml:space="preserve">
a score of 999 just denotes the fact that this is not a valid response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G12" authorId="0" shapeId="0" xr:uid="{7CB3D171-162E-4345-B0B1-CFD7FB38F394}">
      <text>
        <r>
          <rPr>
            <b/>
            <sz val="9"/>
            <color indexed="81"/>
            <rFont val="Tahoma"/>
            <family val="2"/>
          </rPr>
          <t>Nick Thomas:</t>
        </r>
        <r>
          <rPr>
            <sz val="9"/>
            <color indexed="81"/>
            <rFont val="Tahoma"/>
            <family val="2"/>
          </rPr>
          <t xml:space="preserve">
If not, explain why</t>
        </r>
      </text>
    </comment>
    <comment ref="M12" authorId="0" shapeId="0" xr:uid="{9C113C10-FCA7-4A47-9386-8F1330031EF8}">
      <text>
        <r>
          <rPr>
            <b/>
            <sz val="9"/>
            <color indexed="81"/>
            <rFont val="Tahoma"/>
            <family val="2"/>
          </rPr>
          <t>Nick Thomas:</t>
        </r>
        <r>
          <rPr>
            <sz val="9"/>
            <color indexed="81"/>
            <rFont val="Tahoma"/>
            <family val="2"/>
          </rPr>
          <t xml:space="preserve">
Confirm how we can be satisfied the document is reliable. Examples include:
1) Obtained / reviewed the original
2) Received a certified copy of the original
3) Downloaded from source (e.g. Companies House)
4) Signed &amp; dated by a Director as accurate as at that date
5) Provided directly by the entity's lawyers, accountant or legal department
</t>
        </r>
      </text>
    </comment>
    <comment ref="O12" authorId="0" shapeId="0" xr:uid="{6DBD4F0D-1A13-499C-B61A-3E1146611062}">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21" authorId="0" shapeId="0" xr:uid="{2DDAEC1D-C478-4634-8FCC-F91A8AF3F8D8}">
      <text>
        <r>
          <rPr>
            <b/>
            <sz val="9"/>
            <color indexed="81"/>
            <rFont val="Tahoma"/>
            <family val="2"/>
          </rPr>
          <t>Nick Thomas:</t>
        </r>
        <r>
          <rPr>
            <sz val="9"/>
            <color indexed="81"/>
            <rFont val="Tahoma"/>
            <family val="2"/>
          </rPr>
          <t xml:space="preserve">
Comfort Letters are generally relevant only for fund structures, where a fund administrator has been appointed to conduct AML/KYC checks on investors. In such cases, it is customary to obtain a letter from the fund admin stating that:
1) No single investor owns 25% or more of the fund
2) The fund admin complies with the AML regulations of its jurisdiction (and confirmation of that jurisdiction / the regs complied with)
3) That all investors (including those &lt;25%) have been screened and subject to sanctions checking.
There may also be cases were a customer has been introduced to us by another regulated entity and we want to rely on the AML/KYC checks already undertaken. In such cases, we should obtain an Introduction Certificate from the introducing entity that confirms their status and that they have conducted AML/KYC checks on the customer. Templates can be found in the JMLSG, Annex 5-I. Note that in addition, and separately, the Firm must enter into an arrangement with the introducer in which they agree to provide copies of the relevant identification documents on request. </t>
        </r>
      </text>
    </comment>
    <comment ref="G22" authorId="0" shapeId="0" xr:uid="{DD2B2602-A4E5-4700-A1DF-085F9329E202}">
      <text>
        <r>
          <rPr>
            <b/>
            <sz val="9"/>
            <color indexed="81"/>
            <rFont val="Tahoma"/>
            <family val="2"/>
          </rPr>
          <t>Nick Thomas:</t>
        </r>
        <r>
          <rPr>
            <sz val="9"/>
            <color indexed="81"/>
            <rFont val="Tahoma"/>
            <family val="2"/>
          </rPr>
          <t xml:space="preserve">
Note: This is only required for AR and TD clients, or where we want to use audited accounts as an alternative verification measure instead of or in addition to one of the above documents.</t>
        </r>
      </text>
    </comment>
    <comment ref="G23" authorId="0" shapeId="0" xr:uid="{7BE82653-90CD-4587-BE14-406EAB9E84CB}">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Autopopulated based on expected classification in Tab 1 - update/override if this has changed.</t>
        </r>
      </text>
    </comment>
    <comment ref="M25" authorId="0" shapeId="0" xr:uid="{3D950A25-2C90-4F3E-A828-39B313D6DE05}">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25" authorId="0" shapeId="0" xr:uid="{F0D3A38C-D665-44F6-87CF-82EF8B11A6EE}">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
        </r>
      </text>
    </comment>
    <comment ref="M32" authorId="0" shapeId="0" xr:uid="{4DDBE0D1-9897-4E20-A6D2-BFF3C0CECB6F}">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32" authorId="0" shapeId="0" xr:uid="{6523D26D-3392-428A-8D26-144B045E3482}">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O12" authorId="0" shapeId="0" xr:uid="{CB9C32C5-354C-451D-973B-DDCBC89B58D2}">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21" authorId="0" shapeId="0" xr:uid="{A1C35AE2-5E01-4F94-A529-C5AE1DBC8AB4}">
      <text>
        <r>
          <rPr>
            <b/>
            <sz val="9"/>
            <color indexed="81"/>
            <rFont val="Tahoma"/>
            <family val="2"/>
          </rPr>
          <t>Nick Thomas:</t>
        </r>
        <r>
          <rPr>
            <sz val="9"/>
            <color indexed="81"/>
            <rFont val="Tahoma"/>
            <family val="2"/>
          </rPr>
          <t xml:space="preserve">
https://www.gov.uk/government/organisations/charity-commission</t>
        </r>
      </text>
    </comment>
    <comment ref="B25" authorId="0" shapeId="0" xr:uid="{A3E826B2-9D76-4C29-8A90-2FE255876CCB}">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t>
        </r>
      </text>
    </comment>
    <comment ref="G25" authorId="0" shapeId="0" xr:uid="{E327170E-3917-44C5-98BA-C335F469B45F}">
      <text>
        <r>
          <rPr>
            <b/>
            <sz val="9"/>
            <color indexed="81"/>
            <rFont val="Tahoma"/>
            <family val="2"/>
          </rPr>
          <t>Nick Thomas:</t>
        </r>
        <r>
          <rPr>
            <sz val="9"/>
            <color indexed="81"/>
            <rFont val="Tahoma"/>
            <family val="2"/>
          </rPr>
          <t xml:space="preserve">
Autopopulated based on expected classification in Tab 1 - update/override if this has changed.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10" authorId="0" shapeId="0" xr:uid="{8E23ED0E-EEBA-43D5-BD4E-DEA688D5CCA9}">
      <text>
        <r>
          <rPr>
            <b/>
            <sz val="9"/>
            <color indexed="81"/>
            <rFont val="Tahoma"/>
            <family val="2"/>
          </rPr>
          <t>Nick Thomas:</t>
        </r>
        <r>
          <rPr>
            <sz val="9"/>
            <color indexed="81"/>
            <rFont val="Tahoma"/>
            <family val="2"/>
          </rPr>
          <t xml:space="preserve">
There is no need to treat other unconnected beneficial owners as PEPs, for example.</t>
        </r>
      </text>
    </comment>
    <comment ref="B11" authorId="0" shapeId="0" xr:uid="{40C23B07-EBF0-4C0F-B90C-434F61213C33}">
      <text>
        <r>
          <rPr>
            <b/>
            <sz val="9"/>
            <color indexed="81"/>
            <rFont val="Tahoma"/>
            <family val="2"/>
          </rPr>
          <t>Nick Thomas:</t>
        </r>
        <r>
          <rPr>
            <sz val="9"/>
            <color indexed="81"/>
            <rFont val="Tahoma"/>
            <family val="2"/>
          </rPr>
          <t xml:space="preserve">
For example, the level of influence they hold, the amount of capital they have contributed (or stand to gain) and the extent to which they could use their influence to inappropriately benefit the customer.</t>
        </r>
      </text>
    </comment>
    <comment ref="B12" authorId="0" shapeId="0" xr:uid="{8DB2908E-8C70-4CC9-BF69-10B44101D375}">
      <text>
        <r>
          <rPr>
            <b/>
            <sz val="9"/>
            <color indexed="81"/>
            <rFont val="Tahoma"/>
            <family val="2"/>
          </rPr>
          <t>Nick Thomas:</t>
        </r>
        <r>
          <rPr>
            <sz val="9"/>
            <color indexed="81"/>
            <rFont val="Tahoma"/>
            <family val="2"/>
          </rPr>
          <t xml:space="preserve">
See the FCA Guidance in FG17/06 paragraphs 2.35 and 2.36 amongst others. This is replicated at the bottom of the "Supplementary Questions for PEPs section of "Step 2/3" tab, which is also what should be used to dertermine if a PEP is higher or lower risk. These cases should be discussed in advance with the MLRO to ensure consistency.</t>
        </r>
      </text>
    </comment>
    <comment ref="G17" authorId="0" shapeId="0" xr:uid="{6D929C87-492A-4C23-8B2F-D89C9143A13D}">
      <text>
        <r>
          <rPr>
            <b/>
            <sz val="9"/>
            <color indexed="81"/>
            <rFont val="Tahoma"/>
            <family val="2"/>
          </rPr>
          <t>Nick Thomas:</t>
        </r>
        <r>
          <rPr>
            <sz val="9"/>
            <color indexed="81"/>
            <rFont val="Tahoma"/>
            <family val="2"/>
          </rPr>
          <t xml:space="preserve">
If not, explain why</t>
        </r>
      </text>
    </comment>
    <comment ref="M17" authorId="0" shapeId="0" xr:uid="{2BDEDA6E-08F7-490D-BFDA-D68A4B6E7116}">
      <text>
        <r>
          <rPr>
            <b/>
            <sz val="9"/>
            <color indexed="81"/>
            <rFont val="Tahoma"/>
            <family val="2"/>
          </rPr>
          <t>Nick Thomas:</t>
        </r>
        <r>
          <rPr>
            <sz val="9"/>
            <color indexed="81"/>
            <rFont val="Tahoma"/>
            <family val="2"/>
          </rPr>
          <t xml:space="preserve">
Confirm how we can be satisfied the document is reliable. Examples include:
1) Obtained / reviewed the original
2) Received a certified copy of the original
3) Downloaded from source (e.g. Companies House)
4) Signed &amp; dated by a Director as accurate as at that date
5) Provided directly by the entity's lawyers, accountant or legal department
</t>
        </r>
      </text>
    </comment>
    <comment ref="O17" authorId="0" shapeId="0" xr:uid="{9B0E1BFB-BB8C-4935-B7CD-F5CFFECDEC4F}">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S17" authorId="0" shapeId="0" xr:uid="{8FC7FE36-97C9-4401-A9C0-736810E94071}">
      <text>
        <r>
          <rPr>
            <b/>
            <sz val="9"/>
            <color indexed="81"/>
            <rFont val="Tahoma"/>
            <family val="2"/>
          </rPr>
          <t>Nick Thomas:</t>
        </r>
        <r>
          <rPr>
            <sz val="9"/>
            <color indexed="81"/>
            <rFont val="Tahoma"/>
            <family val="2"/>
          </rPr>
          <t xml:space="preserve">
Specify any modifications made to the normal EDD approach based on the customer or any associated individual's PEP status, including any reliance on the FCA guidance on higher or lower risk PEPs</t>
        </r>
      </text>
    </comment>
    <comment ref="G26" authorId="0" shapeId="0" xr:uid="{F009AB25-B110-48A3-8CA8-5E9F52FBE340}">
      <text>
        <r>
          <rPr>
            <b/>
            <sz val="9"/>
            <color indexed="81"/>
            <rFont val="Tahoma"/>
            <family val="2"/>
          </rPr>
          <t>Nick Thomas:</t>
        </r>
        <r>
          <rPr>
            <sz val="9"/>
            <color indexed="81"/>
            <rFont val="Tahoma"/>
            <family val="2"/>
          </rPr>
          <t xml:space="preserve">
Note: This is only required for AR and TD clients, or where we want to use audited accounts as an alternative verification measure instead of or in addition to one of the above documents.</t>
        </r>
      </text>
    </comment>
    <comment ref="G27" authorId="0" shapeId="0" xr:uid="{B9897960-2434-435C-A4A8-DFF39602D213}">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Autopopulated based on expected classification in Tab 1 - update/override if this has changed.</t>
        </r>
      </text>
    </comment>
    <comment ref="M29" authorId="0" shapeId="0" xr:uid="{171026FD-F637-4879-A856-D72A1BCB2D3C}">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29" authorId="0" shapeId="0" xr:uid="{85DDC3AE-B6F0-4428-B1EE-95B4823BC980}">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This latter option only works with photo ID, where the subject is the person holding up the ID so a true likeness can be confirmed. For utility bills etc, the originals (or original certified copies) should be submitted by post.</t>
        </r>
      </text>
    </comment>
    <comment ref="T29" authorId="0" shapeId="0" xr:uid="{EA8A2314-32F6-4295-95A2-4AC473B8C228}">
      <text>
        <r>
          <rPr>
            <b/>
            <sz val="9"/>
            <color indexed="81"/>
            <rFont val="Tahoma"/>
            <family val="2"/>
          </rPr>
          <t>Nick Thomas:</t>
        </r>
        <r>
          <rPr>
            <sz val="9"/>
            <color indexed="81"/>
            <rFont val="Tahoma"/>
            <family val="2"/>
          </rPr>
          <t xml:space="preserve">
Specify any modifications made to the normal EDD approach based on the individual's PEP status, including any reliance on the FCA guidance on higher or lower risk PEPs</t>
        </r>
      </text>
    </comment>
    <comment ref="M36" authorId="0" shapeId="0" xr:uid="{39552D09-07B4-408A-928A-F282194C990B}">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36" authorId="0" shapeId="0" xr:uid="{D9E32A08-6EA1-49CE-BD55-4A13A2CA7A08}">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This latter option only works with photo ID, where the subject is the person holding up the ID so a true likeness can be confirmed. For utility bills etc, the originals (or original certified copies) should be submitted by post.</t>
        </r>
      </text>
    </comment>
    <comment ref="T36" authorId="0" shapeId="0" xr:uid="{E97E1928-69CF-4E2B-BC0C-59F75BA49A40}">
      <text>
        <r>
          <rPr>
            <b/>
            <sz val="9"/>
            <color indexed="81"/>
            <rFont val="Tahoma"/>
            <family val="2"/>
          </rPr>
          <t>Nick Thomas:</t>
        </r>
        <r>
          <rPr>
            <sz val="9"/>
            <color indexed="81"/>
            <rFont val="Tahoma"/>
            <family val="2"/>
          </rPr>
          <t xml:space="preserve">
Specify any modifications made to the normal EDD approach based on the individual's PEP status, including any reliance on the FCA guidance on higher or lower risk PEPs</t>
        </r>
      </text>
    </comment>
    <comment ref="B46" authorId="0" shapeId="0" xr:uid="{4FDDA6C9-A451-4733-8D21-B22C97F98C29}">
      <text>
        <r>
          <rPr>
            <b/>
            <sz val="9"/>
            <color indexed="81"/>
            <rFont val="Tahoma"/>
            <family val="2"/>
          </rPr>
          <t>Nick Thomas:</t>
        </r>
        <r>
          <rPr>
            <sz val="9"/>
            <color indexed="81"/>
            <rFont val="Tahoma"/>
            <family val="2"/>
          </rPr>
          <t xml:space="preserve">
This may duplicate information provided in the above table, particularly in the notes column, in which case the summary here can be succinct to avoid unncessary duplication.</t>
        </r>
      </text>
    </comment>
  </commentList>
</comments>
</file>

<file path=xl/sharedStrings.xml><?xml version="1.0" encoding="utf-8"?>
<sst xmlns="http://schemas.openxmlformats.org/spreadsheetml/2006/main" count="844" uniqueCount="395">
  <si>
    <r>
      <t xml:space="preserve">Instructions for </t>
    </r>
    <r>
      <rPr>
        <b/>
        <u/>
        <sz val="11"/>
        <rFont val="Calibri"/>
        <family val="2"/>
        <scheme val="minor"/>
      </rPr>
      <t>Use ARs and PMSEs</t>
    </r>
    <r>
      <rPr>
        <b/>
        <u/>
        <sz val="11"/>
        <color theme="1"/>
        <rFont val="Calibri"/>
        <family val="2"/>
        <scheme val="minor"/>
      </rPr>
      <t xml:space="preserve"> - For completion of Tab 1. Identification</t>
    </r>
  </si>
  <si>
    <t>The expected list of documents that are likely to be required are as follows:</t>
  </si>
  <si>
    <t>Individuals (at least two Directors and all UBOs of 25% and above)</t>
  </si>
  <si>
    <t>A certified Passport copy.</t>
  </si>
  <si>
    <t>Politically Exposed Person ("PEP") Declaration.</t>
  </si>
  <si>
    <t>Data Protection/Background Check Consent</t>
  </si>
  <si>
    <t xml:space="preserve">For each other individual listed as a beneficial owner/shareholder of 10% or more we require: </t>
  </si>
  <si>
    <t xml:space="preserve"> A certified Passport copy</t>
  </si>
  <si>
    <t>For prospective ARs &amp; TDs only, the individuals who will become FCA Approved Persons or Certified Persons</t>
  </si>
  <si>
    <t>Tax Declaration</t>
  </si>
  <si>
    <t xml:space="preserve">Data Protection Form </t>
  </si>
  <si>
    <t>Private, Unlisted Company (including an LLP) or Unregulated Nominee Company</t>
  </si>
  <si>
    <t>Certified Register of Directors (or equivalent).</t>
  </si>
  <si>
    <t>Certified proofs of identity of two directors or one director and one authorised signatory as per the requirements for Individuals above.</t>
  </si>
  <si>
    <t>Certified Shareholders’ Register detailing the name and address of each listed shareholder (or equivalent).</t>
  </si>
  <si>
    <t>Certified Authorised signatory list.</t>
  </si>
  <si>
    <t>Certified Organisational Chart confirming the identity of all beneficial owners holding 10% or or more of the economic ownership or voting rights, directly or indirectly.</t>
  </si>
  <si>
    <t>For each Ultimate Beneficial Owner (UBO) holding 25% or more, proof of identity for each such UBO as per requirements for Individuals above, or where not an individual, the relevant entity type.</t>
  </si>
  <si>
    <t>Fund vehicle or Collective Investment Scheme (“CIS”)</t>
  </si>
  <si>
    <t>Prospectus or equivalent.</t>
  </si>
  <si>
    <t>Name and address of scheme promoter/investment manager.</t>
  </si>
  <si>
    <t>Name and address of scheme administrator.</t>
  </si>
  <si>
    <t>Name and address of entity carrying out anti-money laundering and counter terrorist financing checks upon the scheme investors and confirmation that entity is regulated for AML purposes (and in what jurisdiction)</t>
  </si>
  <si>
    <t>Comfort letter from the entity identified under 5 above, or equivalent confirmation of the names of all investors who own 25% or more of the schem and confirmation that they have been screened, identified and verified in line with the applicable AML regulations.</t>
  </si>
  <si>
    <t>Trust, Foundation or similar entity</t>
  </si>
  <si>
    <t>Full name of trust.</t>
  </si>
  <si>
    <t>Registered address of trust.</t>
  </si>
  <si>
    <t>Legal form of the trust, foundation or similar entity.</t>
  </si>
  <si>
    <t>Nature / purpose of the Trust etc.</t>
  </si>
  <si>
    <t>Confirmed details of all trustees</t>
  </si>
  <si>
    <t>Certified proof of identity of two trustees or one trustee and one authorised signatory as per the requirements for individuals above.</t>
  </si>
  <si>
    <t>Details of settler, protector/controller</t>
  </si>
  <si>
    <t>Details of all beneficial owners holding 10% or more, and for beneficial owners who own 25% or more, proof of identity per the requirements for Individuals above.</t>
  </si>
  <si>
    <t>Note: Following the completion of the CRA it may be necessary to request further documentation beyond what is stated above.</t>
  </si>
  <si>
    <t xml:space="preserve">Certification requirements </t>
  </si>
  <si>
    <t xml:space="preserve">Original documents can be provided to Privium, or where not possible, certifed copies of the originals can be provided. </t>
  </si>
  <si>
    <t>The following suitable persons may certify documents:-</t>
  </si>
  <si>
    <t>·        Practising Chartered &amp; Certified Public Accountant</t>
  </si>
  <si>
    <t>·        Police Officer</t>
  </si>
  <si>
    <t>·        Embassy Consular Staff</t>
  </si>
  <si>
    <t>·        Notary Public/ Practicing Solicitors</t>
  </si>
  <si>
    <t>·        Regulated credit/ financial institution</t>
  </si>
  <si>
    <t>·        Justice of the Peace</t>
  </si>
  <si>
    <t>·        Commissioner for Oaths</t>
  </si>
  <si>
    <t>Certifications should be in English.</t>
  </si>
  <si>
    <r>
      <t xml:space="preserve">For certification purposes, the person should append the date, their capacity and contact details. Furthermore, when certifying a document </t>
    </r>
    <r>
      <rPr>
        <b/>
        <sz val="11"/>
        <color theme="1"/>
        <rFont val="Calibri"/>
        <family val="2"/>
        <scheme val="minor"/>
      </rPr>
      <t>the certification should testify that the document is a true and correct copy</t>
    </r>
    <r>
      <rPr>
        <sz val="11"/>
        <color theme="1"/>
        <rFont val="Calibri"/>
        <family val="2"/>
        <scheme val="minor"/>
      </rPr>
      <t>. An example of a certification would be:</t>
    </r>
  </si>
  <si>
    <t>“[I, [ ], hereby certify this document as a true and correct copy of the original as seen]/ OR (for</t>
  </si>
  <si>
    <t>passports, photographic identity documents:) [I, [ ], hereby certify that this document is a true and correct copy of the original as seen and represents a true likeness of the individual].”</t>
  </si>
  <si>
    <t>Signature:</t>
  </si>
  <si>
    <t>Date:</t>
  </si>
  <si>
    <t>Position: e.g. Practising Solicitor</t>
  </si>
  <si>
    <t>Address:</t>
  </si>
  <si>
    <t>Tel:</t>
  </si>
  <si>
    <t>Email:</t>
  </si>
  <si>
    <t>Where documents are certified according to the requirements of another country, we require the following wording to be added to the cerification: “[I, [ ], hereby certify this document as a true and correct copy of the original as seen"</t>
  </si>
  <si>
    <t xml:space="preserve">Document </t>
  </si>
  <si>
    <t>Can be certified by Public Notary 
(e.g. Lawyer, Practising Chartered &amp; Certified Public Accountant))</t>
  </si>
  <si>
    <t>Can be certified by a 'suitable individual'
 (e.g Director/Partner of the entity being approved)</t>
  </si>
  <si>
    <t>Organisation Chart</t>
  </si>
  <si>
    <t>ü</t>
  </si>
  <si>
    <t>Register of Directors</t>
  </si>
  <si>
    <t>Register of Shareholders</t>
  </si>
  <si>
    <t>Authorised Signatory List</t>
  </si>
  <si>
    <t xml:space="preserve">Proof of UK bank account </t>
  </si>
  <si>
    <t>Passport</t>
  </si>
  <si>
    <t>û</t>
  </si>
  <si>
    <t>Proofs of Address</t>
  </si>
  <si>
    <t xml:space="preserve">Qualifications </t>
  </si>
  <si>
    <t>Template Version used:</t>
  </si>
  <si>
    <t>v1.07</t>
  </si>
  <si>
    <t>CUSTOMER NAME:</t>
  </si>
  <si>
    <t>CUSTOMER OF:</t>
  </si>
  <si>
    <t>e.g.</t>
  </si>
  <si>
    <t>Privium, or the name of the AR</t>
  </si>
  <si>
    <t>TYPE OF CUSTOMER:</t>
  </si>
  <si>
    <t>AR</t>
  </si>
  <si>
    <t>TD</t>
  </si>
  <si>
    <t>Managed Account</t>
  </si>
  <si>
    <t>Advisory Client</t>
  </si>
  <si>
    <t>Fund (managed)</t>
  </si>
  <si>
    <t>Fund (advised)</t>
  </si>
  <si>
    <t>Corporate finance client</t>
  </si>
  <si>
    <t>Marketing client</t>
  </si>
  <si>
    <t>Other (specify)</t>
  </si>
  <si>
    <t>For help and required documents, please see instructions for ARs and PMSEs</t>
  </si>
  <si>
    <t>Step 1 - Customer Identification Form</t>
  </si>
  <si>
    <t>Incorporation Details / Legal Status</t>
  </si>
  <si>
    <t>Full legal name of customer entity:</t>
  </si>
  <si>
    <t>Nature of customer's legal personhood:</t>
  </si>
  <si>
    <t>Formed under the laws of which country/jurisdiction:</t>
  </si>
  <si>
    <t>Registered address:</t>
  </si>
  <si>
    <t>Entity registration number</t>
  </si>
  <si>
    <t>FCA Firm Reference Number (FRN)</t>
  </si>
  <si>
    <t>Details of ongoing business activities</t>
  </si>
  <si>
    <t>Customer trading name:</t>
  </si>
  <si>
    <t>Principal place of business:</t>
  </si>
  <si>
    <t>Nature of the customer’s business:</t>
  </si>
  <si>
    <t>Size and scale of business (approx):</t>
  </si>
  <si>
    <t>Country/countries the customer is registered and/or operating in:</t>
  </si>
  <si>
    <t>Website address(es):</t>
  </si>
  <si>
    <t>Name(s) of principal contact person(s):</t>
  </si>
  <si>
    <t>Contact telephone number(s):</t>
  </si>
  <si>
    <t>Contact email address(es):</t>
  </si>
  <si>
    <t>Management of entity</t>
  </si>
  <si>
    <t>Director 1:</t>
  </si>
  <si>
    <t>Director 2:</t>
  </si>
  <si>
    <t>Director 3:</t>
  </si>
  <si>
    <t>Director 4:</t>
  </si>
  <si>
    <t>Director 5:</t>
  </si>
  <si>
    <t>Add more rows if required</t>
  </si>
  <si>
    <t>Ownership/control of entity</t>
  </si>
  <si>
    <t>Controller 1:</t>
  </si>
  <si>
    <t>Controller 2:</t>
  </si>
  <si>
    <t>Controller 3:</t>
  </si>
  <si>
    <t>Controller 4:</t>
  </si>
  <si>
    <t>Controller 5:</t>
  </si>
  <si>
    <t>Add more rows if required and ensure all controllers are captured (including intermediate entities).</t>
  </si>
  <si>
    <r>
      <t xml:space="preserve">Approved Persons / Certified Persons
</t>
    </r>
    <r>
      <rPr>
        <sz val="11"/>
        <rFont val="Calibri"/>
        <family val="2"/>
        <scheme val="minor"/>
      </rPr>
      <t xml:space="preserve">
</t>
    </r>
    <r>
      <rPr>
        <i/>
        <sz val="11"/>
        <rFont val="Calibri"/>
        <family val="2"/>
        <scheme val="minor"/>
      </rPr>
      <t>(for prospective ARs and TDs only)</t>
    </r>
  </si>
  <si>
    <t>Controlled Function Holder 1:</t>
  </si>
  <si>
    <t>Controlled Function Holder 2:</t>
  </si>
  <si>
    <t>Controlled Function Holder 3:</t>
  </si>
  <si>
    <t>Controlled Function Holder 4:</t>
  </si>
  <si>
    <t>Controlled Function Holder 5:</t>
  </si>
  <si>
    <t>Nature of services to be provided</t>
  </si>
  <si>
    <t>Expected size of deals or transactions</t>
  </si>
  <si>
    <t>Expected frequency of deals or transactions</t>
  </si>
  <si>
    <t>Expected duration of relationship</t>
  </si>
  <si>
    <t>Other notes on future expectations</t>
  </si>
  <si>
    <t>Yes</t>
  </si>
  <si>
    <t>No</t>
  </si>
  <si>
    <t>N/A</t>
  </si>
  <si>
    <t>Summarise any other relevant information or comments here, if required</t>
  </si>
  <si>
    <t>N/A (no regulated services provided)</t>
  </si>
  <si>
    <t>Opted up Local Public Authority (Elective Professional)</t>
  </si>
  <si>
    <t xml:space="preserve">Completed by: </t>
  </si>
  <si>
    <t xml:space="preserve">Date: </t>
  </si>
  <si>
    <t>Recommendation:</t>
  </si>
  <si>
    <t>Proceed to next stage / Decline Onboarding</t>
  </si>
  <si>
    <t xml:space="preserve">Signed off by: </t>
  </si>
  <si>
    <t>Decision:</t>
  </si>
  <si>
    <t xml:space="preserve">For Privium completion only </t>
  </si>
  <si>
    <t>Next date of review:</t>
  </si>
  <si>
    <t>Classification of all beneficial owners and associated persons in complex structures</t>
  </si>
  <si>
    <t>Person or Entity</t>
  </si>
  <si>
    <t>Connection type</t>
  </si>
  <si>
    <t>Direct Percentage 
(if applicable)</t>
  </si>
  <si>
    <t>Aggregate Percentage
(if applicable)</t>
  </si>
  <si>
    <t>Connected to
(name person or entity listed above)</t>
  </si>
  <si>
    <t>UBO status</t>
  </si>
  <si>
    <t>ID&amp;V requirement</t>
  </si>
  <si>
    <t>Notes / Explanation</t>
  </si>
  <si>
    <t>Screening Conducted &amp; On File?</t>
  </si>
  <si>
    <t>ID&amp;V Conducted &amp; On File?</t>
  </si>
  <si>
    <t>Please delete examples
in red before completing</t>
  </si>
  <si>
    <t>eg. AR entity</t>
  </si>
  <si>
    <t>eg. Direct Customer (AR)</t>
  </si>
  <si>
    <t>-</t>
  </si>
  <si>
    <t>Privium</t>
  </si>
  <si>
    <t>ID&amp;V and Screening</t>
  </si>
  <si>
    <t>Customer entity</t>
  </si>
  <si>
    <t>e.g. Founder A</t>
  </si>
  <si>
    <t>e.g Director</t>
  </si>
  <si>
    <t>AR entity</t>
  </si>
  <si>
    <t>Director of AR</t>
  </si>
  <si>
    <t>eg. Founder A</t>
  </si>
  <si>
    <t>eg. Approved Person</t>
  </si>
  <si>
    <t>Approved Person of AR</t>
  </si>
  <si>
    <t>e.g Founder A</t>
  </si>
  <si>
    <t>eg. Beneficial Owner</t>
  </si>
  <si>
    <t>Group A Parent</t>
  </si>
  <si>
    <t>UBO &gt;25%</t>
  </si>
  <si>
    <t>Indirect UBO 25% or more</t>
  </si>
  <si>
    <t>e.g Founder B</t>
  </si>
  <si>
    <t>Declaration:</t>
  </si>
  <si>
    <t>Above confirmed to accurately record the ownership structure and identify all relevant UBOs and associated persons</t>
  </si>
  <si>
    <t>Step 3 - Screening</t>
  </si>
  <si>
    <t>Note, all of the screening checks below should be conducted on both the entity named above that is the customer, as well as any Directors and UBOs/Controllers and other associated persons identified. 
This may include for example other beneficial owners controlling 10% or more of the entity. Evidence of all screening checks undertaken should then be saved to file.</t>
  </si>
  <si>
    <t>Screening Check:</t>
  </si>
  <si>
    <t>Date undertaken</t>
  </si>
  <si>
    <t>How undertaken</t>
  </si>
  <si>
    <t>Evidence on file?</t>
  </si>
  <si>
    <t>Location Saved</t>
  </si>
  <si>
    <t>Any issues identified?</t>
  </si>
  <si>
    <t>Have PEP checks been undertaken?</t>
  </si>
  <si>
    <t>Has an adverse media search been completed online?</t>
  </si>
  <si>
    <t>Have sanctions checks been undertaken on the customer entity, along with all identified Directors and UBOs?</t>
  </si>
  <si>
    <t>Regulatory screening checks undertaken?</t>
  </si>
  <si>
    <t>Has Companies House (PSC Register) been consulted to confirm that information provided by the customer corresponds with information held on the public register?</t>
  </si>
  <si>
    <t>Step 4 - Risk Scoring</t>
  </si>
  <si>
    <t>The below questions should be answered colletively in relation to the customer itself, the UBOs, Directors and any other associated individuals. 
For example, if the answer is "No" for the Customer but "Yes" for one of the UBOs, the answer should be given as "Yes".</t>
  </si>
  <si>
    <t>CUSTOMER RISK</t>
  </si>
  <si>
    <t>Yes or No?</t>
  </si>
  <si>
    <t>Additional comments</t>
  </si>
  <si>
    <t>Scoring Adjustment</t>
  </si>
  <si>
    <t>Indications of higher risk</t>
  </si>
  <si>
    <t xml:space="preserve">Is the customer, any Director/UBO or any other known associates a politically exposed person ("PEP")? </t>
  </si>
  <si>
    <t>Do we have full visibility and confidence that we know the identities of all of the ultimate beneficial owners and all directors?</t>
  </si>
  <si>
    <t>Has the customer (and all directors/UBOs where requested) provided the required proof of identification and proof of address?</t>
  </si>
  <si>
    <t>Has the customer been evasive or uncooperative? (e.g. appeared reluctant to provide ID)</t>
  </si>
  <si>
    <t>Has it been discovered that the customer (or any associated person) has provided false or stolen identification documentation?</t>
  </si>
  <si>
    <t>Does the customer or its beneficial owners have attributes known to be frequently used by money launderers or terrorist financiers?</t>
  </si>
  <si>
    <t>Is the nature of the customer’s business and purpose of their establishment well understood?</t>
  </si>
  <si>
    <t>Does the nature of the customer’s business and purpose of their establishment give rise to money laundering or terrorist financing risk or suspicions?</t>
  </si>
  <si>
    <t>Does the customer or any UBO have links to sectors that are associated with higher corruption risk, such as construction, pharmaceuticals and healthcare, arms trade and defence, extractive industries and public procurement?</t>
  </si>
  <si>
    <t>Is the customer’s ownership and control structure transparent and does it make sense? If the customer’s ownership and control structure is complex or opaque, is there an understood commercial or lawful rationale?</t>
  </si>
  <si>
    <t>Does the customer issuer bearer shares or have nominee shareholders?</t>
  </si>
  <si>
    <t xml:space="preserve">Are there any adverse media reports or other relevant information sources about the customer? For example, are there any allegations of criminality or terrorism against the customer or their beneficial owners? If so, are these credible? </t>
  </si>
  <si>
    <t>Has the customer, any UBOs or anyone publicly known to be closely associated with them had their assets frozen due to administrative or criminal proceedings or allegations of terrorism or terrorist financing? Does the firm have reasonable grounds to suspect that the customer or beneficial owner or anyone publicly known to be associated with them has, at some point in the past, been subject to such an asset freeze?</t>
  </si>
  <si>
    <t>To our knowledge, has the customer or any UBOs have been the subject of a suspicious activity report in the past?</t>
  </si>
  <si>
    <t>Do we have any negative in-house information about the customer’s (or any of the UBO’s) integrity, obtained for example through past business dealings or prior relationships?</t>
  </si>
  <si>
    <t>Is there any reason to believe the customer's (or UBO's) source of wealth or source of funds is suspicious?</t>
  </si>
  <si>
    <t>Indications of lower risk</t>
  </si>
  <si>
    <t>Is the customer listed on or its securities traded on a UK, EU or equivalent regulated market? Or is it a wholly owned subsidiary of such a company?</t>
  </si>
  <si>
    <t>Is the customer a public administration, or a publicly owned enterprise?</t>
  </si>
  <si>
    <t>Is the customer a regulated financial services institution from a jurisdiction with an effective AML/CTF regime and is it supervised for compliance with local AML/CTF obligations?</t>
  </si>
  <si>
    <t>GEOGRAPHIC RISK</t>
  </si>
  <si>
    <t>YES/NO</t>
  </si>
  <si>
    <t>Is the customer based within close proximity of the firm, such that face-to-face meetings are reasonably practicable? (e.g. within 2 hours travelling time excluding air travel)</t>
  </si>
  <si>
    <t>Is the customer based outside of the UK?</t>
  </si>
  <si>
    <t>Is the customer based outside of the UK, EU, North America, Australia or New Zealand?</t>
  </si>
  <si>
    <t xml:space="preserve">Does the customer have any association with HMT Sanctioned jurisdictions?  (e.g. does the customer transact with customers in sanctioned jurisdictions or have operations or trade with jurisdictions subject to sanctions?) </t>
  </si>
  <si>
    <t>Does the customer have any association with any geographical areas that are listed in SCHEDULE 3ZA of the MLR 2017 Regulation 33(3)?</t>
  </si>
  <si>
    <t>Does the customer have any association with any geographical areas that are listed in any FATF or EU Blacklist?</t>
  </si>
  <si>
    <t>Does the customer have any association with any geographical areas that are otherwise considered to have weak AML and Terrorist Financing controls?</t>
  </si>
  <si>
    <t>PRODUCT, SERVICE &amp; TRANSACTION RISK</t>
  </si>
  <si>
    <t>Does the relationship and proposed product, service or transaction make sense, in light of the customer's profile, and appear to be for legitimate purposes?</t>
  </si>
  <si>
    <t>Is the size of the proposed transaction unusually large and disproportionate to previous transactions arranged, or to the firm's ability to arrange such transactions?</t>
  </si>
  <si>
    <t>Will the arrangement involve providing trust or company services for the customer?</t>
  </si>
  <si>
    <t>Are the proposed products or services to be offered cash intensive?</t>
  </si>
  <si>
    <t>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t>
  </si>
  <si>
    <t>Is the proposed transaction complex, involving multiple parties or multiple jurisdictions, or otherwise incorporating an unusual pattern of transactions?</t>
  </si>
  <si>
    <t>Is the customer’s business and the proposed services to be offered within the servicing firm's areas of expertise and competence?</t>
  </si>
  <si>
    <t>Does the principal firm understand the risks associated with any new or innovative product or service being offered, in particular where these involve the use of new technologies or payment methods?</t>
  </si>
  <si>
    <t>Do the products or services requested by the customer facilitate or allow anonymity or opaqueness of the customer's identity, ownership or beneficiary structures?</t>
  </si>
  <si>
    <t>Do the arrangements requested make it possible for a third party that is not part of the business relationship to give instructions?</t>
  </si>
  <si>
    <t>Do the arrangements requested make it possible for third parties to remit funds, make payments or receive payments in place of the customer?</t>
  </si>
  <si>
    <t>INDUSTRY RISK</t>
  </si>
  <si>
    <t>Would the customer be typically considered a cash intensive business? (e.g. Takeaways, Retail Shops, Scrap Metal Dealers, Car Wash, Nail-Bars, Massage Parlours)</t>
  </si>
  <si>
    <t>Does the customer deal with high value goods? (e.g. Jewellers, car dealerships, art, antiques, luxury items, precious metals, and diamonds or other precious stones)</t>
  </si>
  <si>
    <t>Does the customer operate in an industry typically considered high-risk of money laundering or terrorist financing? (e.g. money services businesses, casinos, import/export, charities, cryptocurrencies etc.)</t>
  </si>
  <si>
    <t>DELIVERY CHANNEL RISK</t>
  </si>
  <si>
    <t>Does the proposed delivery channel enable anonymous communications with the customer?</t>
  </si>
  <si>
    <t>Does the proposed delivery channel enable transactions that are anonymous or untracable?</t>
  </si>
  <si>
    <t>Is the customer proposing to use an intermediary so that there is no direct contact between the servicing firm and the customer?</t>
  </si>
  <si>
    <t>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t>
  </si>
  <si>
    <t>Does the customer or the proposed relationship involve correspondent relationships with a credit institutions or a financial institutions?</t>
  </si>
  <si>
    <t>Initial Risk Score:</t>
  </si>
  <si>
    <t>Initial assessment of risk:</t>
  </si>
  <si>
    <t>PEP Flag:</t>
  </si>
  <si>
    <t>Final assessment of risk:</t>
  </si>
  <si>
    <t>Rationale for override:</t>
  </si>
  <si>
    <t>Any additional comments:</t>
  </si>
  <si>
    <t>N/A - no override applied.</t>
  </si>
  <si>
    <t>No other comments - the above risk assessment captures all of the relevant points.</t>
  </si>
  <si>
    <t>Step 4b - Risk Scoring (PEP Supplement)</t>
  </si>
  <si>
    <t>Supplementary Questions for PEPs</t>
  </si>
  <si>
    <t>Was there a prior relationship with the PEP such that their identity, character and source of wealth can be vouched for?</t>
  </si>
  <si>
    <t>Is the PEP based in the UK?</t>
  </si>
  <si>
    <t>Is the PEP based in the EU or an equivalent low-risk overseas juridiction?</t>
  </si>
  <si>
    <t>Is there an obvious and/or publicly known source of the PEP's wealth that appear legitimate, are not suspicious and do not suggest corruption, money laundering or terrorist financing? Are the current arrangements and proposed transaction volumes consistent with that source and level of wealth?</t>
  </si>
  <si>
    <t>Has the PEP already provided a satisfactory explanation and supporting documentation relating to their source of weath and source of funds?</t>
  </si>
  <si>
    <t>Does the PEP have any association with HMT Sanctioned jurisdictions?</t>
  </si>
  <si>
    <t>Does the PEP have any association with any geographical areas that are listed in SCHEDULE 3ZA of the MLR 2017 Regulation 33(3)?</t>
  </si>
  <si>
    <t>Does the PEP have any association with any geographical areas that are on any FATF or EU Blacklist?</t>
  </si>
  <si>
    <t>Does the PEP have any association with any geographical areas that are otherwise considered to have weak AML and Terrorist Financing controls?</t>
  </si>
  <si>
    <t>Are there any indications that the lifestyle of the PEP is inconsistent with the known, legitimate and understood sources of their income and wealth?</t>
  </si>
  <si>
    <t>Initial Customer Risk Score:</t>
  </si>
  <si>
    <t>Initial Customer Risk Rating:</t>
  </si>
  <si>
    <t>Modified Customer Score:</t>
  </si>
  <si>
    <t>Modified Customer Risk Rating:</t>
  </si>
  <si>
    <t>PEP Risk Score in Isolation:</t>
  </si>
  <si>
    <t>PEP Risk Rating in Isolation:</t>
  </si>
  <si>
    <r>
      <t>Note that all PEPs must be subject to Enhanced Due Diligence ("EDD")</t>
    </r>
    <r>
      <rPr>
        <b/>
        <u/>
        <sz val="11"/>
        <color theme="1"/>
        <rFont val="Calibri"/>
        <family val="2"/>
        <scheme val="minor"/>
      </rPr>
      <t xml:space="preserve"> in all cases</t>
    </r>
    <r>
      <rPr>
        <b/>
        <sz val="11"/>
        <color theme="1"/>
        <rFont val="Calibri"/>
        <family val="2"/>
        <scheme val="minor"/>
      </rPr>
      <t>, including where it is decided the PEP is lower risk</t>
    </r>
  </si>
  <si>
    <t>However, the level of EDD undertaken can be proportional to the level of risk posed by the PEP/customer in question.</t>
  </si>
  <si>
    <t>Please therefore complete the '4.  Verification (Enhanced Due Diligence)' tab for this customer, using the Modified Customer Rating and the PEP Risk Rating above as a guide to decide which enhanced due diligence measures to perform.</t>
  </si>
  <si>
    <t>FCA Guidance on EDD required for lower risk PEPs:</t>
  </si>
  <si>
    <t xml:space="preserve">FG17/06 paragraph 2.35:
In the FCA’s view, in lower risk situations a firm may take the following measures:
  •   Seek to make no enquiries of a PEP’s family or known close associates except those necessary to establish whether such a relationship does exist.
  •   Take less intrusive and less exhaustive steps to establish the source of wealth and source of funds of PEPs, family members or known close associates of a PEP; for example, only use information already available to the institution (such as transaction records or publicly available information) and do not make further inquiries of the individual unless anomalies arise. It is necessary to seek source of wealth information but in all lower risk cases, especially when dealing with products that carry a lower risk of laundering the proceeds of corruption, firms should minimise the amount of information they collect and how they verify the information provided (for example, via information sources it has available).
  •   Oversight and approval of the relationship takes place at a level less senior than board of director level. For lower risk situations, this can be the MLRO.
  •   A business relationship with a PEP or a PEP’s family and close associates is subject to less frequent formal review than if was considered high risk(for example, only where it is necessary to update customer due diligence information or where the customer requests a new service or product).
</t>
  </si>
  <si>
    <t>FG17/06 paragraph 2.36:
In the FCA’s view, in higher risk situations a firm may take the following measures:
  •   take more intrusive and exhaustive steps to establish the source of wealth and source of funds of PEPs, family members or known close associates of a PEP
  •   oversight and approval of the relationship takes place at a more senior level of management
  •   a business relationship with a PEP (or a PEP’s family and close associates) is subject to more frequent and thorough formal review as to whether the business relationship should be maintained</t>
  </si>
  <si>
    <t>Note: No FCA guidance is provided for "Medium" Risk PEPs, as this is considered the default situation and EDD should be applied in the same way as for other High Risk Customers</t>
  </si>
  <si>
    <t>CLIENT RISK SCORING</t>
  </si>
  <si>
    <t>TOTAL SCORE</t>
  </si>
  <si>
    <t>RISK RATING</t>
  </si>
  <si>
    <t>Actual scoring:</t>
  </si>
  <si>
    <t>Drop Down Options</t>
  </si>
  <si>
    <t>Weightings given:</t>
  </si>
  <si>
    <t>This tab should be hidden once in use and is not meant to be printed to the client file. It should only be unhidden or referred to for troubleshooting purposes and for reviewing/updating the Firm's risk weightings and risk scoring logic.</t>
  </si>
  <si>
    <t>CUSTOMER RISK ASSESSMENT:</t>
  </si>
  <si>
    <t>Step 5 - Customer Verification Form</t>
  </si>
  <si>
    <t>Document requirements:</t>
  </si>
  <si>
    <t>Relevant / necessary?</t>
  </si>
  <si>
    <t>On file?</t>
  </si>
  <si>
    <t>Is the document certified or from another reliable source? 
(confirm source/authenticity)</t>
  </si>
  <si>
    <t>Location saved</t>
  </si>
  <si>
    <t>Entity level verification</t>
  </si>
  <si>
    <t>Printouts of firm details on Companies House or overseas equivalent</t>
  </si>
  <si>
    <t>Printouts of firm details on FCA Register or overseas equivalent</t>
  </si>
  <si>
    <t>Certificate of Incorporation or Trust Deed</t>
  </si>
  <si>
    <t>Memorandum &amp; Articles of Association, Partnership Agreement, or other relevant rules or instruments of incorporation</t>
  </si>
  <si>
    <t>Corporate structure chart showing all group entities, shareholdings and UBOs</t>
  </si>
  <si>
    <t>Authorised signatory list</t>
  </si>
  <si>
    <t>Register of Directors (or equivalent)</t>
  </si>
  <si>
    <t>Register of Shareholders (or equivalent)</t>
  </si>
  <si>
    <t>Comfort Letter / Introduction Certificate</t>
  </si>
  <si>
    <t>Most recent Annual Report or verified financial statements, and/or where more appropriate, recent management accounts and/or bank statements</t>
  </si>
  <si>
    <t>Professional Client Opt-Up Form</t>
  </si>
  <si>
    <t>Management Body level verification</t>
  </si>
  <si>
    <t>List Directors:</t>
  </si>
  <si>
    <t>Photo ID on file?</t>
  </si>
  <si>
    <t xml:space="preserve">Proof of address on file </t>
  </si>
  <si>
    <t>Are each of these documents certified?</t>
  </si>
  <si>
    <t>`</t>
  </si>
  <si>
    <t>UBO level verification</t>
  </si>
  <si>
    <t>List UBOs:</t>
  </si>
  <si>
    <t>N/A - all relevant details of verification work undertaken are set out above.</t>
  </si>
  <si>
    <t xml:space="preserve">Conducted by: </t>
  </si>
  <si>
    <t>Onboard / Decline</t>
  </si>
  <si>
    <t>Step 5 - Customer Verification SDD Form</t>
  </si>
  <si>
    <t>Available?</t>
  </si>
  <si>
    <t>Relevant for incorporated entities</t>
  </si>
  <si>
    <t>If available, printouts/ of basic company details on Companies House or  equivalent (i.e. entity name, registered address and entity registration number)</t>
  </si>
  <si>
    <t>If available, copies of other relevant documents from Companies House or  equivalent (i.e. certificate of incorporation, instruments of incorporation, latest accounts).</t>
  </si>
  <si>
    <t>Relevant for regulated entities</t>
  </si>
  <si>
    <t>If regulated, printouts of firm details on FCA Register or overseas equivalent</t>
  </si>
  <si>
    <t>If regulated, confirmation of whether there are any published enforcement actions against the customer, particularly in relation to money laundering (conduct search).</t>
  </si>
  <si>
    <t>Relevant for listed entities</t>
  </si>
  <si>
    <t>If Listed, confirmation of their listed status from the exchange website, a regulatory news services or other reputable public source.</t>
  </si>
  <si>
    <t>If Listed, copies of their most recent Annual Report and a copy of their propsectus / listing particulars (or equivalent).</t>
  </si>
  <si>
    <t>Relevant for public bodies</t>
  </si>
  <si>
    <t>If a public administration, or a publicly owned enterprise (including a national university), printouts from their website, a government website of another reputable confirming their status and their relationship with the nation state in question.</t>
  </si>
  <si>
    <t>Relevant for Pension Schemes</t>
  </si>
  <si>
    <t>If a pension scheme, obtain evidence of their registration with HMRC or the Pensions Regulator.</t>
  </si>
  <si>
    <t>Relevant for Charities</t>
  </si>
  <si>
    <t>If a charity, obtain evidence of their registration with the Charity Commission.</t>
  </si>
  <si>
    <t>Relevant for most entities</t>
  </si>
  <si>
    <t>If available, details of their ownership structure and/or major shareholders from their website, Companies House (or equivalent), or other reputable public sources.</t>
  </si>
  <si>
    <t>If available, details of their Board of Directors/Trustees from their website, Companies House (or equivalent), or other reputable public sources</t>
  </si>
  <si>
    <t>If available copies of their most recent audited financial statements from their website, Companies House (or equivalent), or other reputable online sources</t>
  </si>
  <si>
    <t>Principal points of contact verification</t>
  </si>
  <si>
    <t>Contact Details on File:</t>
  </si>
  <si>
    <t>Describe how we are comfortable that the point of contact we are working with is associated with and representing the identified Customer:</t>
  </si>
  <si>
    <r>
      <rPr>
        <b/>
        <i/>
        <sz val="11"/>
        <color theme="1" tint="0.499984740745262"/>
        <rFont val="Calibri"/>
        <family val="2"/>
        <scheme val="minor"/>
      </rPr>
      <t>Examples:</t>
    </r>
    <r>
      <rPr>
        <i/>
        <sz val="11"/>
        <color theme="1" tint="0.499984740745262"/>
        <rFont val="Calibri"/>
        <family val="2"/>
        <scheme val="minor"/>
      </rPr>
      <t xml:space="preserve">
Emails exchanged with the individual on the customer entity's official email address
Prior and ongoing business relationships
Reached the individual through the company switchboard, obtained from their website
Visited the customer in person at their official office address (as per their website)
Senior individual's at the customer entity copied on emails or attended meetings
Individual(s) names and photos appear on the company website or in the public domain
Funds remitted from a bank account in the name of the customer</t>
    </r>
  </si>
  <si>
    <t>PEP related notes for completion:</t>
  </si>
  <si>
    <t xml:space="preserve">Where EDD is undertaken due only to the existence of a PEP, then only the PEPs themselves need to be subject to PEP related EDD. </t>
  </si>
  <si>
    <t xml:space="preserve">Consideration should be given to the involvement of the PEP and the level of risk it poses. </t>
  </si>
  <si>
    <t>The approach to EDD for PEPs should be adjusted based on whether the PEP is "higher" or "lower" risk - refer to the guidance provided</t>
  </si>
  <si>
    <t>Step 5 - Customer Verification EDD Form</t>
  </si>
  <si>
    <t>Is the document certified of from another reliable source? 
(confirm source/authenticity)</t>
  </si>
  <si>
    <t>Notes:</t>
  </si>
  <si>
    <t>Proof of address on file 
x1               x2</t>
  </si>
  <si>
    <t>PEP Status</t>
  </si>
  <si>
    <t>PEP options:</t>
  </si>
  <si>
    <t>Not a PEP</t>
  </si>
  <si>
    <t>Higher Risk PEP</t>
  </si>
  <si>
    <t>Lower Risk PEP</t>
  </si>
  <si>
    <t>PEP</t>
  </si>
  <si>
    <t>Step 6 - Additional EDD Checks Undertaken</t>
  </si>
  <si>
    <t>Provide a summary of the intended nature of business relationship, the expected size and frequency of transactions, the reason for these, and how this understanding has been obtained/validated:</t>
  </si>
  <si>
    <t>TBC</t>
  </si>
  <si>
    <t>To the extent that additional steps were taken in the verification of the customer’s and associated individual’s identity, and the related information provided by them as part of this process, please summarise that here:</t>
  </si>
  <si>
    <t>Provide a summary of the information known and understanding obtained of the customer’s and/or the UBO’s source of wealth and any corroborating evidence obtained:</t>
  </si>
  <si>
    <t>Where relevant and where different, provide a summary of the information known and understanding obtained of the source of funds for the proposed transaction(s) and any corroborating evidence obtained:</t>
  </si>
  <si>
    <t>Provide details of the ongoing enhanced monitoring of the customer business relationship and the associated transactions that has been agreed with the MLRO:</t>
  </si>
  <si>
    <t>Step 7 - Senior Management Sign-Off</t>
  </si>
  <si>
    <t>MLRO Comments:</t>
  </si>
  <si>
    <t xml:space="preserve">MLRO sign off: </t>
  </si>
  <si>
    <t>Director/Board sign off:</t>
  </si>
  <si>
    <t>Note: Reviews for High Risk Customers should be more frequent that for Low/Medium Risk Customers, and should be scheduled and diarised accordingly.</t>
  </si>
  <si>
    <r>
      <t>This spreadsheet must be completed for all new ARs</t>
    </r>
    <r>
      <rPr>
        <sz val="11"/>
        <rFont val="Calibri"/>
        <family val="2"/>
        <scheme val="minor"/>
      </rPr>
      <t xml:space="preserve"> (Appointed Representatives) and PMSEs (Portfolio Management Secondee Engagements)</t>
    </r>
  </si>
  <si>
    <t xml:space="preserve"> ARs/PMSEs are responsible for completing Tab 1. Identification (highlighed in Yellow). Privium will review the submitted information and complete the remaining tabs.</t>
  </si>
  <si>
    <r>
      <rPr>
        <sz val="11"/>
        <rFont val="Calibri"/>
        <family val="2"/>
        <scheme val="minor"/>
      </rPr>
      <t xml:space="preserve">In order to progress your onboarding, you must provide the requested information in Tab 1. You are also requested to providea certified copy of a </t>
    </r>
    <r>
      <rPr>
        <b/>
        <sz val="11"/>
        <rFont val="Calibri"/>
        <family val="2"/>
        <scheme val="minor"/>
      </rPr>
      <t>group structure chart</t>
    </r>
    <r>
      <rPr>
        <sz val="11"/>
        <rFont val="Calibri"/>
        <family val="2"/>
        <scheme val="minor"/>
      </rPr>
      <t xml:space="preserve"> for the customer entity, which: 
- confirms all of the direct shareholders / beneficial owners of 10% and above; and 
- where different, all indirect ultimate beneficial owners ("UBOs") who own 25% or more (directly or indirectly) of the customer entity. 
 The CRA must include all intermediate entities and not just the "ultimate" beneficial owners. Where no UBOs exist of any entities listed, the reasons for this should be explained. Privium will review the submitted information and will advise the AR/TD of the complete list of documents that are requried. All completed CRAs are subject to review by the MLRO. ARs/PMSEs can only be onboarded after MLRO approval. Please see below for certification requirements. </t>
    </r>
  </si>
  <si>
    <t>Step 2 -  Summary of expected customer activity:</t>
  </si>
  <si>
    <t>Certified Certificate of Incorporation.</t>
  </si>
  <si>
    <r>
      <rPr>
        <sz val="11"/>
        <rFont val="Calibri"/>
        <family val="2"/>
        <scheme val="minor"/>
      </rPr>
      <t>Certified</t>
    </r>
    <r>
      <rPr>
        <sz val="11"/>
        <color rgb="FFFF0000"/>
        <rFont val="Calibri"/>
        <family val="2"/>
        <scheme val="minor"/>
      </rPr>
      <t xml:space="preserve"> </t>
    </r>
    <r>
      <rPr>
        <sz val="11"/>
        <color theme="1"/>
        <rFont val="Calibri"/>
        <family val="2"/>
        <scheme val="minor"/>
      </rPr>
      <t>Authorised signatory list.</t>
    </r>
  </si>
  <si>
    <t>Certificate of Incorporation (for a non-UK company)</t>
  </si>
  <si>
    <t>Memorandum of Association (for a non-UK company)</t>
  </si>
  <si>
    <t>Articles of Association  (for a non-UK company)</t>
  </si>
  <si>
    <t xml:space="preserve">Certified proof of UK bank account </t>
  </si>
  <si>
    <t>Professional Indemnity Insurance</t>
  </si>
  <si>
    <t>Business Plan</t>
  </si>
  <si>
    <t>A complete list of the required documents for Approved Persons / Certified Persons will be provided once we have the details of the individuals</t>
  </si>
  <si>
    <t>Credit Reference Check</t>
  </si>
  <si>
    <t>Certified Accounts for the last 3 complete financial years if available, if not then Certified Latest financial statement / management accounts</t>
  </si>
  <si>
    <t>Certified LLP Agreement (if applicable)</t>
  </si>
  <si>
    <t xml:space="preserve">Some of the above documents can be certified by a ‘suitable individual’, such as a Director of the Appointed Representative/PMSE, rather than a public notary, please see the below table: </t>
  </si>
  <si>
    <r>
      <t xml:space="preserve">Certificate of Incorporation (or equivalent). </t>
    </r>
    <r>
      <rPr>
        <i/>
        <sz val="11"/>
        <color theme="1"/>
        <rFont val="Calibri"/>
        <family val="2"/>
        <scheme val="minor"/>
      </rPr>
      <t xml:space="preserve">Where this is for a non-UK company, a certified translated copy is required. Please see below for certification requirements. </t>
    </r>
  </si>
  <si>
    <r>
      <t>Copy of Memorandum and Articles of Association or equivalent (e.g. Partnership Agreement).</t>
    </r>
    <r>
      <rPr>
        <sz val="11"/>
        <color rgb="FFFF0000"/>
        <rFont val="Calibri"/>
        <family val="2"/>
        <scheme val="minor"/>
      </rPr>
      <t xml:space="preserve"> </t>
    </r>
    <r>
      <rPr>
        <i/>
        <sz val="11"/>
        <color theme="1"/>
        <rFont val="Calibri"/>
        <family val="2"/>
        <scheme val="minor"/>
      </rPr>
      <t>Where this is for a non-UK company, a certified translated copy is required. Please see below for certification requirements.</t>
    </r>
    <r>
      <rPr>
        <i/>
        <sz val="11"/>
        <color rgb="FFFF0000"/>
        <rFont val="Calibri"/>
        <family val="2"/>
        <scheme val="minor"/>
      </rPr>
      <t xml:space="preserve"> </t>
    </r>
  </si>
  <si>
    <r>
      <t xml:space="preserve">Trust deed or equivalent. </t>
    </r>
    <r>
      <rPr>
        <i/>
        <sz val="11"/>
        <color theme="1"/>
        <rFont val="Calibri"/>
        <family val="2"/>
        <scheme val="minor"/>
      </rPr>
      <t xml:space="preserve">Where this is for a non-UK company, a certified translated copy is required. Please see below for certification requirements. </t>
    </r>
  </si>
  <si>
    <r>
      <t xml:space="preserve">Authorised signatory list. </t>
    </r>
    <r>
      <rPr>
        <i/>
        <sz val="11"/>
        <color theme="1"/>
        <rFont val="Calibri"/>
        <family val="2"/>
        <scheme val="minor"/>
      </rPr>
      <t xml:space="preserve">Where this is for a non-UK company, a certified translated copy is required. Please see below for certification requirements. </t>
    </r>
  </si>
  <si>
    <r>
      <rPr>
        <sz val="11"/>
        <rFont val="Calibri"/>
        <family val="2"/>
        <scheme val="minor"/>
      </rPr>
      <t>In the event that documents are in a language other than English</t>
    </r>
    <r>
      <rPr>
        <sz val="11"/>
        <color theme="1"/>
        <rFont val="Calibri"/>
        <family val="2"/>
        <scheme val="minor"/>
      </rPr>
      <t xml:space="preserve">, we may require a certified translation thereof, stating that the translation is a true and correct translation of the original. Please ensure that the certification includes confirmation that the original of the copy document has been sighted and that the copy document provided is a true and correct copy of the original. </t>
    </r>
    <r>
      <rPr>
        <sz val="11"/>
        <rFont val="Calibri"/>
        <family val="2"/>
        <scheme val="minor"/>
      </rPr>
      <t xml:space="preserve"> </t>
    </r>
  </si>
  <si>
    <t>v1.08</t>
  </si>
  <si>
    <r>
      <t xml:space="preserve">An original or certified copy of proof of residential address, Driving Licence preferred, otherwise please provide current utility bill or bank statement. Documents must be dated within the last </t>
    </r>
    <r>
      <rPr>
        <b/>
        <sz val="11"/>
        <color theme="1"/>
        <rFont val="Calibri"/>
        <family val="2"/>
        <scheme val="minor"/>
      </rPr>
      <t>*</t>
    </r>
    <r>
      <rPr>
        <sz val="11"/>
        <color theme="1"/>
        <rFont val="Calibri"/>
        <family val="2"/>
        <scheme val="minor"/>
      </rPr>
      <t xml:space="preserve">3 months, or in the case of annual documents like council tax statements, their validity period. Driving Licence cannot be used for both proof of address and identity. </t>
    </r>
  </si>
  <si>
    <r>
      <t>An original or certified copy of proof of residential address, Driving Licence preferred, otherwise please provide</t>
    </r>
    <r>
      <rPr>
        <i/>
        <sz val="11"/>
        <color theme="1"/>
        <rFont val="Calibri"/>
        <family val="2"/>
        <scheme val="minor"/>
      </rPr>
      <t xml:space="preserve"> </t>
    </r>
    <r>
      <rPr>
        <sz val="11"/>
        <color theme="1"/>
        <rFont val="Calibri"/>
        <family val="2"/>
        <scheme val="minor"/>
      </rPr>
      <t xml:space="preserve">current utility bill or bank statement. Documents must be dated within the last 6 months, or in the case of annual documents like council tax statements, their validity period. </t>
    </r>
    <r>
      <rPr>
        <b/>
        <i/>
        <sz val="11"/>
        <color theme="1"/>
        <rFont val="Calibri"/>
        <family val="2"/>
        <scheme val="minor"/>
      </rPr>
      <t>*Where proofs of address are required for individuals who will be FCA Approved or Certified Persons, they will be need to be dated within the last 3 months</t>
    </r>
    <r>
      <rPr>
        <sz val="11"/>
        <color theme="1"/>
        <rFont val="Calibri"/>
        <family val="2"/>
        <scheme val="minor"/>
      </rPr>
      <t xml:space="preserve"> </t>
    </r>
    <r>
      <rPr>
        <b/>
        <i/>
        <sz val="11"/>
        <color theme="1"/>
        <rFont val="Calibri"/>
        <family val="2"/>
        <scheme val="minor"/>
      </rPr>
      <t xml:space="preserve">- see below for more details on Certification methods. Driving Licence cannot be used for both proof of address and identity. </t>
    </r>
  </si>
  <si>
    <r>
      <rPr>
        <b/>
        <i/>
        <sz val="12"/>
        <color theme="1"/>
        <rFont val="Aptos"/>
        <family val="2"/>
      </rPr>
      <t>*</t>
    </r>
    <r>
      <rPr>
        <i/>
        <sz val="12"/>
        <color theme="1"/>
        <rFont val="Aptos"/>
        <family val="2"/>
      </rPr>
      <t>Privium’s onboarding platform LeoTech makes use of biometric identity verification software.
 This can be provided to any Approved Persons in lieu of third-party certification for individual identity documents (Passports/Driving Licence/Proof of Address).</t>
    </r>
  </si>
  <si>
    <t>Sign off date required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</si>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</sst>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4"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i/>
      <sz val="11"/>
      <color theme="1"/>
      <name val="Calibri"/>
      <family val="2"/>
      <scheme val="minor"/>
    </font>
    <font>
      <b/>
      <u/>
      <sz val="20"/>
      <color theme="1"/>
      <name val="Calibri"/>
      <family val="2"/>
      <scheme val="minor"/>
    </font>
    <font>
      <u/>
      <sz val="20"/>
      <color theme="1"/>
      <name val="Calibri"/>
      <family val="2"/>
      <scheme val="minor"/>
    </font>
    <font>
      <sz val="20"/>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sz val="16"/>
      <color theme="1"/>
      <name val="Calibri"/>
      <family val="2"/>
      <scheme val="minor"/>
    </font>
    <font>
      <sz val="9"/>
      <color indexed="81"/>
      <name val="Tahoma"/>
      <family val="2"/>
    </font>
    <font>
      <b/>
      <sz val="9"/>
      <color indexed="81"/>
      <name val="Tahoma"/>
      <family val="2"/>
    </font>
    <font>
      <i/>
      <sz val="11"/>
      <color theme="0"/>
      <name val="Calibri"/>
      <family val="2"/>
      <scheme val="minor"/>
    </font>
    <font>
      <i/>
      <sz val="10"/>
      <color theme="0"/>
      <name val="Calibri"/>
      <family val="2"/>
      <scheme val="minor"/>
    </font>
    <font>
      <sz val="11"/>
      <name val="Calibri"/>
      <family val="2"/>
      <scheme val="minor"/>
    </font>
    <font>
      <i/>
      <sz val="11"/>
      <color rgb="FFFF0000"/>
      <name val="Calibri"/>
      <family val="2"/>
      <scheme val="minor"/>
    </font>
    <font>
      <b/>
      <sz val="12"/>
      <color theme="1"/>
      <name val="Calibri"/>
      <family val="2"/>
      <scheme val="minor"/>
    </font>
    <font>
      <sz val="11"/>
      <color theme="0"/>
      <name val="Calibri"/>
      <family val="2"/>
      <scheme val="minor"/>
    </font>
    <font>
      <b/>
      <u/>
      <sz val="10"/>
      <color theme="1"/>
      <name val="Calibri"/>
      <family val="2"/>
      <scheme val="minor"/>
    </font>
    <font>
      <b/>
      <u/>
      <sz val="12"/>
      <color theme="1"/>
      <name val="Calibri"/>
      <family val="2"/>
      <scheme val="minor"/>
    </font>
    <font>
      <u/>
      <sz val="11"/>
      <color theme="10"/>
      <name val="Calibri"/>
      <family val="2"/>
      <scheme val="minor"/>
    </font>
    <font>
      <i/>
      <sz val="11"/>
      <color theme="1" tint="0.499984740745262"/>
      <name val="Calibri"/>
      <family val="2"/>
      <scheme val="minor"/>
    </font>
    <font>
      <b/>
      <i/>
      <sz val="11"/>
      <color theme="1" tint="0.499984740745262"/>
      <name val="Calibri"/>
      <family val="2"/>
      <scheme val="minor"/>
    </font>
    <font>
      <sz val="11"/>
      <color theme="1" tint="0.499984740745262"/>
      <name val="Calibri"/>
      <family val="2"/>
      <scheme val="minor"/>
    </font>
    <font>
      <b/>
      <sz val="16"/>
      <color theme="1" tint="0.499984740745262"/>
      <name val="Calibri"/>
      <family val="2"/>
      <scheme val="minor"/>
    </font>
    <font>
      <sz val="10"/>
      <color theme="1" tint="0.499984740745262"/>
      <name val="Calibri"/>
      <family val="2"/>
      <scheme val="minor"/>
    </font>
    <font>
      <sz val="11"/>
      <color rgb="FFFF0000"/>
      <name val="Calibri"/>
      <family val="2"/>
      <scheme val="minor"/>
    </font>
    <font>
      <b/>
      <sz val="10.5"/>
      <color theme="1"/>
      <name val="Calibri"/>
      <family val="2"/>
      <scheme val="minor"/>
    </font>
    <font>
      <b/>
      <i/>
      <sz val="11"/>
      <color theme="1"/>
      <name val="Calibri"/>
      <family val="2"/>
      <scheme val="minor"/>
    </font>
    <font>
      <sz val="8"/>
      <name val="Calibri"/>
      <family val="2"/>
      <scheme val="minor"/>
    </font>
    <font>
      <sz val="11"/>
      <color theme="1"/>
      <name val="Aptos Narrow"/>
      <family val="2"/>
    </font>
    <font>
      <sz val="11"/>
      <color rgb="FF000000"/>
      <name val="Wingdings"/>
      <charset val="2"/>
    </font>
    <font>
      <b/>
      <sz val="11"/>
      <color theme="1"/>
      <name val="Aptos Narrow"/>
      <family val="2"/>
    </font>
    <font>
      <b/>
      <sz val="9"/>
      <color theme="1"/>
      <name val="Aptos Narrow"/>
      <family val="2"/>
    </font>
    <font>
      <sz val="9"/>
      <color theme="1"/>
      <name val="Calibri"/>
      <family val="2"/>
      <scheme val="minor"/>
    </font>
    <font>
      <b/>
      <sz val="12"/>
      <color theme="1"/>
      <name val="Aptos"/>
      <family val="2"/>
    </font>
    <font>
      <sz val="11"/>
      <color theme="1"/>
      <name val="Calibri"/>
      <family val="2"/>
    </font>
    <font>
      <b/>
      <u/>
      <sz val="16"/>
      <color theme="1"/>
      <name val="Calibri"/>
      <family val="2"/>
      <scheme val="minor"/>
    </font>
    <font>
      <sz val="11"/>
      <color theme="1"/>
      <name val="Calibri"/>
      <family val="2"/>
      <scheme val="minor"/>
    </font>
    <font>
      <i/>
      <sz val="10"/>
      <color rgb="FFFF0000"/>
      <name val="Calibri"/>
      <family val="2"/>
      <scheme val="minor"/>
    </font>
    <font>
      <b/>
      <u/>
      <sz val="11"/>
      <name val="Calibri"/>
      <family val="2"/>
      <scheme val="minor"/>
    </font>
    <font>
      <i/>
      <sz val="11"/>
      <name val="Calibri"/>
      <family val="2"/>
      <scheme val="minor"/>
    </font>
    <font>
      <sz val="10"/>
      <color rgb="FFFF0000"/>
      <name val="Calibri"/>
      <family val="2"/>
      <scheme val="minor"/>
    </font>
    <font>
      <i/>
      <sz val="16"/>
      <color rgb="FFFF0000"/>
      <name val="Calibri"/>
      <family val="2"/>
      <scheme val="minor"/>
    </font>
    <font>
      <sz val="16"/>
      <color rgb="FFFF0000"/>
      <name val="Calibri"/>
      <family val="2"/>
      <scheme val="minor"/>
    </font>
    <font>
      <b/>
      <sz val="11"/>
      <name val="Calibri"/>
      <family val="2"/>
      <scheme val="minor"/>
    </font>
    <font>
      <sz val="11"/>
      <name val="Aptos Narrow"/>
      <family val="2"/>
    </font>
    <font>
      <i/>
      <sz val="12"/>
      <color theme="1"/>
      <name val="Aptos"/>
      <family val="2"/>
    </font>
    <font>
      <b/>
      <i/>
      <sz val="12"/>
      <color theme="1"/>
      <name val="Aptos"/>
      <family val="2"/>
    </font>
    <font>
      <b/>
      <sz val="10"/>
      <color theme="1" tint="0.49998474074526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9F8"/>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thin">
        <color theme="0"/>
      </right>
      <top/>
      <bottom/>
      <diagonal/>
    </border>
    <border>
      <left style="thin">
        <color theme="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s>
  <cellStyleXfs count="3">
    <xf numFmtId="0" fontId="0" fillId="0" borderId="0"/>
    <xf numFmtId="0" fontId="24" fillId="0" borderId="0" applyNumberFormat="0" applyFill="0" applyBorder="0" applyAlignment="0" applyProtection="0"/>
    <xf numFmtId="9" fontId="42" fillId="0" borderId="0" applyFont="0" applyFill="0" applyBorder="0" applyAlignment="0" applyProtection="0"/>
  </cellStyleXfs>
  <cellXfs count="318">
    <xf numFmtId="0" fontId="0" fillId="0" borderId="0" xfId="0"/>
    <xf numFmtId="0" fontId="1"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0" fillId="0" borderId="1" xfId="0" applyBorder="1"/>
    <xf numFmtId="0" fontId="6" fillId="0" borderId="0" xfId="0" applyFont="1"/>
    <xf numFmtId="0" fontId="0" fillId="0" borderId="0" xfId="0" applyAlignment="1">
      <alignment vertical="center"/>
    </xf>
    <xf numFmtId="0" fontId="0" fillId="0" borderId="0" xfId="0" applyAlignment="1">
      <alignment horizontal="center" vertical="center"/>
    </xf>
    <xf numFmtId="0" fontId="10" fillId="0" borderId="0" xfId="0" applyFont="1"/>
    <xf numFmtId="0" fontId="0" fillId="0" borderId="0" xfId="0" applyAlignment="1">
      <alignment horizontal="center" vertical="center" wrapText="1"/>
    </xf>
    <xf numFmtId="0" fontId="0" fillId="0" borderId="7" xfId="0" applyBorder="1" applyAlignment="1">
      <alignment horizontal="center" vertical="center"/>
    </xf>
    <xf numFmtId="0" fontId="0" fillId="0" borderId="17" xfId="0" applyBorder="1"/>
    <xf numFmtId="0" fontId="0" fillId="0" borderId="6" xfId="0" applyBorder="1"/>
    <xf numFmtId="0" fontId="0" fillId="0" borderId="18" xfId="0" applyBorder="1"/>
    <xf numFmtId="0" fontId="3" fillId="0" borderId="0" xfId="0" applyFont="1" applyAlignment="1">
      <alignment horizontal="left" wrapText="1"/>
    </xf>
    <xf numFmtId="0" fontId="5" fillId="0" borderId="0" xfId="0" applyFont="1" applyAlignment="1">
      <alignment horizontal="left" wrapText="1"/>
    </xf>
    <xf numFmtId="0" fontId="0" fillId="0" borderId="17" xfId="0" applyBorder="1" applyAlignment="1">
      <alignment horizontal="center"/>
    </xf>
    <xf numFmtId="0" fontId="3" fillId="0" borderId="6" xfId="0" applyFont="1" applyBorder="1" applyAlignment="1">
      <alignment horizontal="left" wrapText="1"/>
    </xf>
    <xf numFmtId="0" fontId="2" fillId="3"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3" fillId="0" borderId="6" xfId="0" applyFont="1" applyBorder="1" applyAlignment="1">
      <alignment horizontal="center"/>
    </xf>
    <xf numFmtId="0" fontId="3" fillId="0" borderId="18" xfId="0" applyFont="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7" xfId="0" applyFill="1" applyBorder="1" applyAlignment="1">
      <alignment horizontal="center" vertical="center"/>
    </xf>
    <xf numFmtId="0" fontId="0" fillId="0" borderId="0" xfId="0" applyAlignment="1">
      <alignment horizontal="left" vertical="center"/>
    </xf>
    <xf numFmtId="0" fontId="13" fillId="0" borderId="0" xfId="0" applyFont="1"/>
    <xf numFmtId="0" fontId="12" fillId="0" borderId="0" xfId="0" applyFont="1" applyAlignment="1">
      <alignment horizontal="left"/>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49" fontId="0" fillId="0" borderId="0" xfId="0" applyNumberFormat="1"/>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 fillId="3" borderId="19" xfId="0" applyFont="1" applyFill="1" applyBorder="1" applyAlignment="1">
      <alignment horizontal="center" vertical="center" wrapText="1"/>
    </xf>
    <xf numFmtId="0" fontId="0" fillId="4" borderId="17" xfId="0" applyFill="1" applyBorder="1" applyAlignment="1">
      <alignment horizontal="center"/>
    </xf>
    <xf numFmtId="0" fontId="0" fillId="4" borderId="20" xfId="0" applyFill="1" applyBorder="1" applyAlignment="1">
      <alignment horizontal="center"/>
    </xf>
    <xf numFmtId="0" fontId="16" fillId="0" borderId="1" xfId="0" applyFont="1" applyBorder="1" applyAlignment="1">
      <alignment horizontal="center" vertical="center"/>
    </xf>
    <xf numFmtId="0" fontId="2" fillId="0" borderId="0" xfId="0" applyFont="1" applyAlignment="1">
      <alignment horizontal="left"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wrapText="1"/>
    </xf>
    <xf numFmtId="49" fontId="3" fillId="6" borderId="1" xfId="0" applyNumberFormat="1" applyFont="1" applyFill="1" applyBorder="1" applyAlignment="1">
      <alignment vertical="center"/>
    </xf>
    <xf numFmtId="17" fontId="0" fillId="0" borderId="1" xfId="0" applyNumberFormat="1" applyBorder="1" applyAlignment="1">
      <alignment horizontal="center"/>
    </xf>
    <xf numFmtId="49" fontId="0" fillId="6" borderId="1" xfId="0" applyNumberFormat="1" applyFill="1" applyBorder="1" applyAlignment="1">
      <alignment horizontal="center" vertical="center"/>
    </xf>
    <xf numFmtId="0" fontId="21" fillId="0" borderId="0" xfId="0"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49" fontId="0" fillId="6" borderId="1" xfId="0" applyNumberFormat="1" applyFill="1" applyBorder="1" applyAlignment="1">
      <alignment vertical="center"/>
    </xf>
    <xf numFmtId="0" fontId="21" fillId="0" borderId="0" xfId="0" applyFont="1"/>
    <xf numFmtId="0" fontId="0" fillId="0" borderId="0" xfId="0" applyAlignment="1">
      <alignment horizontal="left" wrapText="1"/>
    </xf>
    <xf numFmtId="0" fontId="0" fillId="0" borderId="0" xfId="0" applyAlignment="1">
      <alignment vertical="top"/>
    </xf>
    <xf numFmtId="0" fontId="23" fillId="0" borderId="0" xfId="0" applyFont="1" applyAlignment="1">
      <alignment horizontal="left" vertical="center"/>
    </xf>
    <xf numFmtId="0" fontId="21" fillId="0" borderId="0" xfId="0" applyFont="1" applyAlignment="1">
      <alignment horizontal="left" vertical="center"/>
    </xf>
    <xf numFmtId="0" fontId="27" fillId="0" borderId="1" xfId="0" applyFont="1" applyBorder="1"/>
    <xf numFmtId="0" fontId="25" fillId="0" borderId="1" xfId="0" applyFont="1" applyBorder="1"/>
    <xf numFmtId="49" fontId="27" fillId="0" borderId="1" xfId="0" applyNumberFormat="1" applyFont="1" applyBorder="1" applyAlignment="1">
      <alignment vertical="center"/>
    </xf>
    <xf numFmtId="0" fontId="27"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2" fillId="0" borderId="1" xfId="0" applyFont="1" applyBorder="1"/>
    <xf numFmtId="164" fontId="28" fillId="0" borderId="1" xfId="0" applyNumberFormat="1" applyFont="1" applyBorder="1"/>
    <xf numFmtId="0" fontId="30" fillId="2" borderId="6" xfId="0" applyFont="1" applyFill="1" applyBorder="1"/>
    <xf numFmtId="0" fontId="30" fillId="2" borderId="0" xfId="0" applyFont="1" applyFill="1"/>
    <xf numFmtId="49" fontId="29" fillId="0" borderId="1" xfId="0" applyNumberFormat="1" applyFont="1" applyBorder="1" applyAlignment="1">
      <alignment horizontal="center" vertical="center" wrapText="1"/>
    </xf>
    <xf numFmtId="0" fontId="6" fillId="0" borderId="0" xfId="0" applyFont="1" applyAlignment="1">
      <alignment horizontal="center"/>
    </xf>
    <xf numFmtId="0" fontId="13" fillId="0" borderId="0" xfId="0" applyFont="1" applyAlignment="1">
      <alignment horizontal="center"/>
    </xf>
    <xf numFmtId="0" fontId="0" fillId="0" borderId="31" xfId="0" applyBorder="1" applyAlignment="1">
      <alignment horizontal="center" vertical="top"/>
    </xf>
    <xf numFmtId="0" fontId="0" fillId="0" borderId="31" xfId="0" applyBorder="1" applyAlignment="1">
      <alignment vertical="center" wrapText="1"/>
    </xf>
    <xf numFmtId="0" fontId="0" fillId="0" borderId="31" xfId="0" applyBorder="1"/>
    <xf numFmtId="0" fontId="6" fillId="0" borderId="31" xfId="0" applyFont="1" applyBorder="1" applyAlignment="1">
      <alignment vertical="center" wrapText="1"/>
    </xf>
    <xf numFmtId="0" fontId="6" fillId="0" borderId="31" xfId="0" applyFont="1" applyBorder="1" applyAlignment="1">
      <alignment horizontal="left" vertical="center" wrapText="1"/>
    </xf>
    <xf numFmtId="0" fontId="11" fillId="0" borderId="31" xfId="0" applyFont="1" applyBorder="1" applyAlignment="1">
      <alignment vertical="center" wrapText="1"/>
    </xf>
    <xf numFmtId="0" fontId="32" fillId="0" borderId="31" xfId="0" applyFont="1" applyBorder="1" applyAlignment="1">
      <alignment horizontal="left" vertical="center" wrapText="1"/>
    </xf>
    <xf numFmtId="0" fontId="32" fillId="0" borderId="31" xfId="0" applyFont="1" applyBorder="1" applyAlignment="1">
      <alignment vertical="center" wrapText="1"/>
    </xf>
    <xf numFmtId="0" fontId="20" fillId="0" borderId="31" xfId="0" applyFont="1" applyBorder="1" applyAlignment="1">
      <alignment horizontal="left" vertical="center" wrapText="1"/>
    </xf>
    <xf numFmtId="0" fontId="23" fillId="0" borderId="31" xfId="0" applyFont="1" applyBorder="1" applyAlignment="1">
      <alignment horizontal="left" vertical="center" wrapText="1"/>
    </xf>
    <xf numFmtId="0" fontId="0" fillId="0" borderId="32" xfId="0" applyBorder="1"/>
    <xf numFmtId="0" fontId="0" fillId="0" borderId="33" xfId="0" applyBorder="1" applyAlignment="1">
      <alignment vertical="center" wrapText="1"/>
    </xf>
    <xf numFmtId="0" fontId="34" fillId="0" borderId="1" xfId="0" applyFont="1" applyBorder="1"/>
    <xf numFmtId="0" fontId="35" fillId="0" borderId="1" xfId="0" applyFont="1" applyBorder="1" applyAlignment="1">
      <alignment horizontal="center"/>
    </xf>
    <xf numFmtId="0" fontId="34" fillId="7" borderId="1" xfId="0" applyFont="1" applyFill="1" applyBorder="1"/>
    <xf numFmtId="0" fontId="34" fillId="0" borderId="1" xfId="0" applyFont="1" applyBorder="1" applyAlignment="1">
      <alignment horizontal="center"/>
    </xf>
    <xf numFmtId="0" fontId="36" fillId="7" borderId="1" xfId="0" applyFont="1" applyFill="1" applyBorder="1" applyAlignment="1">
      <alignment horizontal="left" vertical="center"/>
    </xf>
    <xf numFmtId="0" fontId="37" fillId="7" borderId="1" xfId="0" applyFont="1" applyFill="1" applyBorder="1" applyAlignment="1">
      <alignment vertical="center" wrapText="1"/>
    </xf>
    <xf numFmtId="0" fontId="37" fillId="7" borderId="1" xfId="0" applyFont="1" applyFill="1" applyBorder="1" applyAlignment="1">
      <alignment horizontal="left" vertical="center" wrapText="1"/>
    </xf>
    <xf numFmtId="0" fontId="38" fillId="0" borderId="31" xfId="0" applyFont="1" applyBorder="1"/>
    <xf numFmtId="0" fontId="0" fillId="0" borderId="35" xfId="0" applyBorder="1" applyAlignment="1">
      <alignment horizontal="center" vertical="top"/>
    </xf>
    <xf numFmtId="0" fontId="0" fillId="0" borderId="34" xfId="0" applyBorder="1" applyAlignment="1">
      <alignment vertical="center" wrapText="1"/>
    </xf>
    <xf numFmtId="49" fontId="27" fillId="0" borderId="1" xfId="0" applyNumberFormat="1" applyFont="1" applyBorder="1" applyAlignment="1">
      <alignment horizontal="center" vertical="center"/>
    </xf>
    <xf numFmtId="0" fontId="12" fillId="0" borderId="1" xfId="0" applyFont="1" applyBorder="1" applyAlignment="1">
      <alignment horizont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Border="1" applyAlignment="1">
      <alignment vertical="center"/>
    </xf>
    <xf numFmtId="0" fontId="0" fillId="0" borderId="0" xfId="0" applyAlignment="1">
      <alignment horizontal="left"/>
    </xf>
    <xf numFmtId="0" fontId="10" fillId="0" borderId="1" xfId="0" applyFont="1" applyBorder="1" applyAlignment="1">
      <alignment horizontal="left" vertical="center"/>
    </xf>
    <xf numFmtId="49" fontId="0" fillId="3" borderId="2" xfId="0" applyNumberFormat="1" applyFill="1" applyBorder="1" applyAlignment="1">
      <alignment horizontal="center" vertical="center" wrapText="1"/>
    </xf>
    <xf numFmtId="0" fontId="27" fillId="0" borderId="0" xfId="0" applyFont="1" applyAlignment="1">
      <alignment horizontal="center" vertical="center"/>
    </xf>
    <xf numFmtId="9" fontId="29" fillId="0" borderId="1" xfId="2" applyFont="1" applyBorder="1" applyAlignment="1">
      <alignment horizontal="center" vertical="center" wrapText="1"/>
    </xf>
    <xf numFmtId="49" fontId="29" fillId="4" borderId="1" xfId="0" applyNumberFormat="1" applyFont="1" applyFill="1" applyBorder="1" applyAlignment="1">
      <alignment horizontal="center" vertical="center" wrapText="1"/>
    </xf>
    <xf numFmtId="9" fontId="29" fillId="4" borderId="1" xfId="2" applyFont="1" applyFill="1" applyBorder="1" applyAlignment="1">
      <alignment horizontal="center" vertical="center" wrapText="1"/>
    </xf>
    <xf numFmtId="10" fontId="29" fillId="0" borderId="1" xfId="2" applyNumberFormat="1" applyFont="1" applyBorder="1" applyAlignment="1">
      <alignment horizontal="center" vertical="center" wrapText="1"/>
    </xf>
    <xf numFmtId="17" fontId="0" fillId="0" borderId="31" xfId="0" applyNumberFormat="1" applyBorder="1" applyAlignment="1">
      <alignment horizontal="left" vertical="center" wrapText="1"/>
    </xf>
    <xf numFmtId="0" fontId="3" fillId="0" borderId="1" xfId="0" applyFont="1" applyBorder="1" applyAlignment="1">
      <alignment wrapText="1"/>
    </xf>
    <xf numFmtId="0" fontId="28" fillId="0" borderId="1" xfId="0" applyFont="1" applyBorder="1"/>
    <xf numFmtId="0" fontId="18" fillId="0" borderId="31" xfId="0" applyFont="1" applyBorder="1" applyAlignment="1">
      <alignment vertical="center" wrapText="1"/>
    </xf>
    <xf numFmtId="0" fontId="39" fillId="2" borderId="0" xfId="0" applyFont="1" applyFill="1"/>
    <xf numFmtId="0" fontId="0" fillId="2" borderId="32" xfId="0" applyFill="1" applyBorder="1"/>
    <xf numFmtId="0" fontId="0" fillId="2" borderId="31" xfId="0" applyFill="1" applyBorder="1"/>
    <xf numFmtId="0" fontId="6" fillId="2" borderId="1" xfId="0" applyFont="1" applyFill="1" applyBorder="1"/>
    <xf numFmtId="0" fontId="0" fillId="2" borderId="1" xfId="0" applyFill="1" applyBorder="1"/>
    <xf numFmtId="49" fontId="46" fillId="0" borderId="1" xfId="0" applyNumberFormat="1" applyFont="1" applyBorder="1" applyAlignment="1">
      <alignment horizontal="center" vertical="center" wrapText="1"/>
    </xf>
    <xf numFmtId="49" fontId="43" fillId="0" borderId="1" xfId="0" applyNumberFormat="1" applyFont="1" applyBorder="1" applyAlignment="1">
      <alignment horizontal="center" vertical="center" wrapText="1"/>
    </xf>
    <xf numFmtId="49" fontId="43" fillId="4" borderId="1" xfId="0" applyNumberFormat="1" applyFont="1" applyFill="1" applyBorder="1" applyAlignment="1">
      <alignment horizontal="center" vertical="center" wrapText="1"/>
    </xf>
    <xf numFmtId="9" fontId="46" fillId="4" borderId="1" xfId="2" applyFont="1" applyFill="1" applyBorder="1" applyAlignment="1">
      <alignment horizontal="center" vertical="center" wrapText="1"/>
    </xf>
    <xf numFmtId="9" fontId="46" fillId="0" borderId="1" xfId="2" applyFont="1" applyBorder="1" applyAlignment="1">
      <alignment horizontal="center" vertical="center" wrapText="1"/>
    </xf>
    <xf numFmtId="49" fontId="46" fillId="4"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xf numFmtId="0" fontId="0" fillId="0" borderId="35" xfId="0" applyBorder="1"/>
    <xf numFmtId="0" fontId="0" fillId="0" borderId="33"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11" fillId="0" borderId="38" xfId="0" applyFont="1" applyBorder="1" applyAlignment="1">
      <alignment horizontal="left" vertical="center" wrapText="1"/>
    </xf>
    <xf numFmtId="0" fontId="0" fillId="0" borderId="39" xfId="0" applyBorder="1" applyAlignment="1">
      <alignment horizontal="center" vertical="top"/>
    </xf>
    <xf numFmtId="0" fontId="1" fillId="0" borderId="40" xfId="0" applyFont="1" applyBorder="1" applyAlignment="1">
      <alignment vertical="center" wrapText="1"/>
    </xf>
    <xf numFmtId="0" fontId="0" fillId="0" borderId="40" xfId="0" applyBorder="1" applyAlignment="1">
      <alignment horizontal="left" vertical="center" wrapText="1"/>
    </xf>
    <xf numFmtId="0" fontId="11" fillId="0" borderId="40" xfId="0" applyFont="1" applyBorder="1" applyAlignment="1">
      <alignment horizontal="left" vertical="center" wrapText="1"/>
    </xf>
    <xf numFmtId="0" fontId="40" fillId="0" borderId="18" xfId="0" applyFont="1" applyBorder="1" applyAlignment="1">
      <alignment horizontal="justify" vertical="center"/>
    </xf>
    <xf numFmtId="0" fontId="1" fillId="0" borderId="40" xfId="0" applyFont="1" applyBorder="1" applyAlignment="1">
      <alignment horizontal="left" vertical="center" wrapText="1"/>
    </xf>
    <xf numFmtId="0" fontId="0" fillId="0" borderId="41" xfId="0" applyBorder="1" applyAlignment="1">
      <alignment horizontal="center" vertical="top"/>
    </xf>
    <xf numFmtId="0" fontId="0" fillId="0" borderId="42" xfId="0" applyBorder="1" applyAlignment="1">
      <alignment horizontal="left" vertical="center" wrapText="1"/>
    </xf>
    <xf numFmtId="0" fontId="0" fillId="0" borderId="43" xfId="0" applyBorder="1" applyAlignment="1">
      <alignment horizontal="center" vertical="top"/>
    </xf>
    <xf numFmtId="0" fontId="0" fillId="0" borderId="44" xfId="0" applyBorder="1" applyAlignment="1">
      <alignment horizontal="left" vertical="center" wrapText="1"/>
    </xf>
    <xf numFmtId="0" fontId="6" fillId="0" borderId="36" xfId="0" applyFont="1" applyBorder="1" applyAlignment="1">
      <alignment horizontal="left" vertical="center" wrapText="1"/>
    </xf>
    <xf numFmtId="0" fontId="0" fillId="0" borderId="40" xfId="0" applyBorder="1" applyAlignment="1">
      <alignment vertical="center" wrapText="1"/>
    </xf>
    <xf numFmtId="0" fontId="31" fillId="0" borderId="40" xfId="0" applyFont="1" applyBorder="1" applyAlignment="1">
      <alignment vertical="center" wrapText="1"/>
    </xf>
    <xf numFmtId="0" fontId="0" fillId="0" borderId="39" xfId="0" applyBorder="1" applyAlignment="1">
      <alignment horizontal="center" vertical="center"/>
    </xf>
    <xf numFmtId="0" fontId="6" fillId="0" borderId="40" xfId="0" applyFont="1" applyBorder="1" applyAlignment="1">
      <alignment vertical="center" wrapText="1"/>
    </xf>
    <xf numFmtId="0" fontId="6" fillId="0" borderId="42" xfId="0" applyFont="1" applyBorder="1" applyAlignment="1">
      <alignment horizontal="left" vertical="center" wrapText="1"/>
    </xf>
    <xf numFmtId="0" fontId="18" fillId="0" borderId="40" xfId="0" applyFont="1" applyBorder="1" applyAlignment="1">
      <alignment horizontal="left" vertical="center" wrapText="1"/>
    </xf>
    <xf numFmtId="0" fontId="18" fillId="0" borderId="39" xfId="0" applyFont="1" applyBorder="1" applyAlignment="1">
      <alignment horizontal="center" vertical="top"/>
    </xf>
    <xf numFmtId="0" fontId="50" fillId="0" borderId="1" xfId="0" applyFont="1" applyBorder="1"/>
    <xf numFmtId="0" fontId="51" fillId="0" borderId="0" xfId="0" applyFont="1" applyAlignment="1">
      <alignment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9" fontId="27" fillId="0" borderId="2" xfId="0" applyNumberFormat="1" applyFont="1" applyBorder="1" applyAlignment="1">
      <alignment horizontal="center" vertical="center" wrapText="1"/>
    </xf>
    <xf numFmtId="49" fontId="27" fillId="0" borderId="4"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30" fillId="0" borderId="24" xfId="0" applyFont="1" applyBorder="1" applyAlignment="1">
      <alignment horizontal="center" vertical="center" wrapText="1"/>
    </xf>
    <xf numFmtId="0" fontId="12" fillId="2" borderId="1" xfId="0" applyFont="1" applyFill="1" applyBorder="1" applyAlignment="1">
      <alignment horizontal="center"/>
    </xf>
    <xf numFmtId="164" fontId="28" fillId="2" borderId="2" xfId="0" applyNumberFormat="1" applyFont="1" applyFill="1" applyBorder="1" applyAlignment="1">
      <alignment horizontal="center"/>
    </xf>
    <xf numFmtId="164" fontId="28" fillId="2" borderId="4" xfId="0" applyNumberFormat="1" applyFont="1" applyFill="1" applyBorder="1" applyAlignment="1">
      <alignment horizontal="center"/>
    </xf>
    <xf numFmtId="164" fontId="28" fillId="2" borderId="3" xfId="0" applyNumberFormat="1" applyFont="1" applyFill="1" applyBorder="1" applyAlignment="1">
      <alignment horizontal="center"/>
    </xf>
    <xf numFmtId="0" fontId="41" fillId="6" borderId="1" xfId="0" applyFont="1"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49" fontId="0" fillId="3" borderId="2" xfId="0" applyNumberFormat="1" applyFill="1" applyBorder="1" applyAlignment="1">
      <alignment horizontal="center" vertical="center" wrapText="1"/>
    </xf>
    <xf numFmtId="49" fontId="0" fillId="3" borderId="4" xfId="0" applyNumberFormat="1" applyFill="1" applyBorder="1" applyAlignment="1">
      <alignment horizontal="center" vertical="center" wrapText="1"/>
    </xf>
    <xf numFmtId="49" fontId="0" fillId="3" borderId="3" xfId="0" applyNumberFormat="1" applyFill="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49"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0" fillId="0" borderId="22" xfId="0" applyBorder="1" applyAlignment="1">
      <alignment horizontal="center" vertical="center" wrapText="1"/>
    </xf>
    <xf numFmtId="0" fontId="0" fillId="0" borderId="0" xfId="0" applyAlignment="1">
      <alignment horizontal="center" vertical="center"/>
    </xf>
    <xf numFmtId="49" fontId="27" fillId="0" borderId="1" xfId="0" applyNumberFormat="1" applyFont="1" applyBorder="1" applyAlignment="1">
      <alignment horizontal="center" vertical="center" wrapText="1"/>
    </xf>
    <xf numFmtId="49" fontId="27" fillId="0"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9" fillId="6" borderId="1" xfId="0" applyFont="1" applyFill="1" applyBorder="1"/>
    <xf numFmtId="0" fontId="0" fillId="0" borderId="1" xfId="0" applyBorder="1" applyAlignment="1">
      <alignment horizontal="left" vertical="center" wrapText="1"/>
    </xf>
    <xf numFmtId="0" fontId="47" fillId="0" borderId="0" xfId="0" applyFont="1" applyAlignment="1">
      <alignment horizontal="left" vertical="center"/>
    </xf>
    <xf numFmtId="0" fontId="48" fillId="0" borderId="0" xfId="0" applyFont="1" applyAlignment="1">
      <alignment horizontal="left" vertical="center"/>
    </xf>
    <xf numFmtId="0" fontId="0" fillId="0" borderId="0" xfId="0" applyAlignment="1">
      <alignment horizontal="center"/>
    </xf>
    <xf numFmtId="0" fontId="19" fillId="0" borderId="0" xfId="0" applyFont="1" applyAlignment="1">
      <alignment horizontal="left" vertical="center"/>
    </xf>
    <xf numFmtId="0" fontId="27" fillId="0" borderId="1" xfId="0" applyFont="1" applyBorder="1" applyAlignment="1">
      <alignment horizontal="center" vertical="center" wrapText="1"/>
    </xf>
    <xf numFmtId="49" fontId="27" fillId="0" borderId="4"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3" fillId="0" borderId="1" xfId="0" applyFont="1" applyBorder="1" applyAlignment="1">
      <alignment horizontal="center" wrapText="1"/>
    </xf>
    <xf numFmtId="0" fontId="12" fillId="0" borderId="1" xfId="0" applyFont="1" applyBorder="1" applyAlignment="1">
      <alignment horizontal="center"/>
    </xf>
    <xf numFmtId="164" fontId="28" fillId="2" borderId="1" xfId="0" applyNumberFormat="1" applyFont="1" applyFill="1" applyBorder="1" applyAlignment="1">
      <alignment horizontal="center"/>
    </xf>
    <xf numFmtId="164" fontId="28" fillId="0" borderId="1" xfId="0" applyNumberFormat="1" applyFont="1" applyBorder="1" applyAlignment="1">
      <alignment horizontal="center"/>
    </xf>
    <xf numFmtId="164" fontId="27" fillId="0" borderId="1" xfId="0" applyNumberFormat="1" applyFont="1" applyBorder="1" applyAlignment="1">
      <alignment horizontal="center"/>
    </xf>
    <xf numFmtId="0" fontId="28" fillId="0" borderId="1" xfId="0" applyFont="1" applyBorder="1" applyAlignment="1">
      <alignment horizontal="center"/>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49" fontId="46" fillId="4" borderId="1" xfId="0" applyNumberFormat="1" applyFont="1" applyFill="1" applyBorder="1" applyAlignment="1">
      <alignment horizontal="center" vertical="center" wrapText="1"/>
    </xf>
    <xf numFmtId="49" fontId="46"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49" fontId="46" fillId="0" borderId="4" xfId="0" applyNumberFormat="1" applyFont="1" applyBorder="1" applyAlignment="1">
      <alignment horizontal="center" vertical="center" wrapText="1"/>
    </xf>
    <xf numFmtId="49" fontId="46" fillId="0" borderId="3"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49" fontId="3" fillId="6" borderId="1" xfId="0" applyNumberFormat="1" applyFont="1" applyFill="1" applyBorder="1" applyAlignment="1">
      <alignment horizontal="center" vertical="center"/>
    </xf>
    <xf numFmtId="49" fontId="29" fillId="4" borderId="1"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0" fontId="0" fillId="0" borderId="1"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3" fillId="0" borderId="1" xfId="0" applyFont="1" applyBorder="1" applyAlignment="1">
      <alignment horizontal="left" vertical="center"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textRotation="45" wrapText="1"/>
    </xf>
    <xf numFmtId="0" fontId="18" fillId="0" borderId="2" xfId="0" applyFont="1" applyBorder="1" applyAlignment="1">
      <alignment horizontal="left" wrapText="1"/>
    </xf>
    <xf numFmtId="0" fontId="18" fillId="0" borderId="4" xfId="0" applyFont="1" applyBorder="1" applyAlignment="1">
      <alignment horizontal="left" wrapText="1"/>
    </xf>
    <xf numFmtId="0" fontId="18" fillId="0" borderId="3" xfId="0" applyFont="1" applyBorder="1" applyAlignment="1">
      <alignment horizontal="left" wrapText="1"/>
    </xf>
    <xf numFmtId="0" fontId="1" fillId="3" borderId="5"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49"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8" fillId="0" borderId="1" xfId="0" applyFont="1" applyBorder="1" applyAlignment="1">
      <alignment horizontal="left"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9" fillId="0" borderId="1" xfId="0" applyFont="1" applyBorder="1" applyAlignment="1">
      <alignment horizontal="left" vertical="top" wrapText="1"/>
    </xf>
    <xf numFmtId="0" fontId="13" fillId="0" borderId="1" xfId="0" applyFont="1" applyBorder="1" applyAlignment="1">
      <alignment horizontal="left" vertical="center" wrapText="1"/>
    </xf>
    <xf numFmtId="0" fontId="27" fillId="2" borderId="1" xfId="0" applyFont="1" applyFill="1" applyBorder="1" applyAlignment="1">
      <alignment horizontal="center"/>
    </xf>
    <xf numFmtId="0" fontId="20" fillId="3" borderId="2" xfId="0" applyFont="1" applyFill="1" applyBorder="1" applyAlignment="1">
      <alignment horizontal="left" vertical="center"/>
    </xf>
    <xf numFmtId="0" fontId="20" fillId="3" borderId="4" xfId="0" applyFont="1" applyFill="1" applyBorder="1" applyAlignment="1">
      <alignment horizontal="left" vertical="center"/>
    </xf>
    <xf numFmtId="0" fontId="20" fillId="3" borderId="3" xfId="0" applyFont="1" applyFill="1" applyBorder="1" applyAlignment="1">
      <alignment horizontal="left" vertical="center"/>
    </xf>
    <xf numFmtId="164" fontId="28" fillId="0" borderId="1" xfId="0" applyNumberFormat="1" applyFont="1" applyBorder="1" applyAlignment="1">
      <alignment horizontal="left"/>
    </xf>
    <xf numFmtId="164" fontId="27" fillId="0" borderId="1" xfId="0" applyNumberFormat="1" applyFont="1" applyBorder="1"/>
    <xf numFmtId="0" fontId="20" fillId="3" borderId="1" xfId="0" applyFont="1" applyFill="1" applyBorder="1" applyAlignment="1">
      <alignment horizontal="left" vertical="center"/>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28" fillId="0" borderId="2" xfId="0" applyFont="1" applyBorder="1" applyAlignment="1">
      <alignment horizontal="center"/>
    </xf>
    <xf numFmtId="0" fontId="28" fillId="0" borderId="4" xfId="0" applyFont="1" applyBorder="1" applyAlignment="1">
      <alignment horizontal="center"/>
    </xf>
    <xf numFmtId="0" fontId="28" fillId="0" borderId="3" xfId="0" applyFont="1" applyBorder="1" applyAlignment="1">
      <alignment horizontal="center"/>
    </xf>
    <xf numFmtId="164" fontId="28" fillId="0" borderId="2" xfId="0" applyNumberFormat="1" applyFont="1" applyBorder="1" applyAlignment="1">
      <alignment horizontal="center"/>
    </xf>
    <xf numFmtId="164" fontId="28" fillId="0" borderId="3" xfId="0" applyNumberFormat="1" applyFont="1" applyBorder="1" applyAlignment="1">
      <alignment horizontal="center"/>
    </xf>
    <xf numFmtId="0" fontId="1" fillId="0" borderId="0" xfId="0" applyFont="1" applyAlignment="1">
      <alignment horizontal="left" vertical="center" wrapText="1"/>
    </xf>
    <xf numFmtId="0" fontId="10" fillId="3" borderId="1" xfId="0" applyFont="1" applyFill="1" applyBorder="1" applyAlignment="1">
      <alignment horizontal="center" vertical="center" wrapText="1"/>
    </xf>
    <xf numFmtId="0" fontId="22"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10" fillId="3"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9" xfId="0" applyFont="1" applyBorder="1" applyAlignment="1">
      <alignment wrapText="1"/>
    </xf>
    <xf numFmtId="0" fontId="10" fillId="0" borderId="10" xfId="0" applyFont="1" applyBorder="1" applyAlignment="1">
      <alignment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49" fontId="27" fillId="0" borderId="2" xfId="0" applyNumberFormat="1" applyFont="1" applyBorder="1" applyAlignment="1">
      <alignment horizontal="center" vertical="center"/>
    </xf>
    <xf numFmtId="0" fontId="0" fillId="6" borderId="1" xfId="0" applyFill="1" applyBorder="1" applyAlignment="1">
      <alignment horizontal="center" vertical="center" wrapText="1"/>
    </xf>
    <xf numFmtId="49" fontId="0" fillId="6" borderId="1" xfId="0" applyNumberFormat="1" applyFill="1" applyBorder="1" applyAlignment="1">
      <alignment horizontal="center" vertical="center" wrapText="1"/>
    </xf>
    <xf numFmtId="49" fontId="0" fillId="6" borderId="1" xfId="0" applyNumberForma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9" fontId="0" fillId="6" borderId="2" xfId="0" applyNumberFormat="1" applyFill="1" applyBorder="1" applyAlignment="1">
      <alignment horizontal="center" vertical="center" wrapText="1"/>
    </xf>
    <xf numFmtId="49" fontId="0" fillId="6" borderId="3" xfId="0" applyNumberFormat="1" applyFill="1" applyBorder="1" applyAlignment="1">
      <alignment horizontal="center" vertical="center" wrapText="1"/>
    </xf>
    <xf numFmtId="49" fontId="0" fillId="6"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49" fontId="0" fillId="6" borderId="3" xfId="0" applyNumberFormat="1" applyFill="1" applyBorder="1" applyAlignment="1">
      <alignment horizontal="center" vertical="center"/>
    </xf>
    <xf numFmtId="0" fontId="0" fillId="0" borderId="0" xfId="0" applyAlignment="1">
      <alignment horizontal="left" vertical="center"/>
    </xf>
    <xf numFmtId="0" fontId="27" fillId="0" borderId="1" xfId="0" applyFont="1" applyBorder="1" applyAlignment="1">
      <alignment horizontal="center"/>
    </xf>
    <xf numFmtId="49" fontId="0" fillId="6" borderId="4" xfId="0" applyNumberFormat="1" applyFill="1" applyBorder="1" applyAlignment="1">
      <alignment horizontal="center" vertical="center" wrapText="1"/>
    </xf>
    <xf numFmtId="49" fontId="25" fillId="0" borderId="26"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49" fontId="25" fillId="0" borderId="25" xfId="0" applyNumberFormat="1" applyFont="1" applyBorder="1" applyAlignment="1">
      <alignment horizontal="center" vertical="center" wrapText="1"/>
    </xf>
    <xf numFmtId="49" fontId="25" fillId="0" borderId="0" xfId="0" applyNumberFormat="1" applyFont="1" applyAlignment="1">
      <alignment horizontal="center" vertical="center" wrapText="1"/>
    </xf>
    <xf numFmtId="49" fontId="25" fillId="0" borderId="24" xfId="0" applyNumberFormat="1" applyFont="1" applyBorder="1" applyAlignment="1">
      <alignment horizontal="center" vertical="center" wrapText="1"/>
    </xf>
    <xf numFmtId="49" fontId="25" fillId="0" borderId="28" xfId="0" applyNumberFormat="1" applyFont="1" applyBorder="1" applyAlignment="1">
      <alignment horizontal="center" vertical="center" wrapText="1"/>
    </xf>
    <xf numFmtId="49" fontId="25" fillId="0" borderId="29" xfId="0" applyNumberFormat="1" applyFont="1" applyBorder="1" applyAlignment="1">
      <alignment horizontal="center" vertical="center" wrapText="1"/>
    </xf>
    <xf numFmtId="49" fontId="25" fillId="0" borderId="30" xfId="0" applyNumberFormat="1"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14" fontId="27" fillId="2" borderId="1" xfId="0" applyNumberFormat="1" applyFont="1" applyFill="1" applyBorder="1" applyAlignment="1">
      <alignment horizontal="center"/>
    </xf>
    <xf numFmtId="164" fontId="53" fillId="2" borderId="1" xfId="0" applyNumberFormat="1" applyFont="1" applyFill="1" applyBorder="1" applyAlignment="1">
      <alignment horizontal="center" wrapText="1"/>
    </xf>
    <xf numFmtId="164" fontId="29" fillId="2" borderId="1" xfId="0" applyNumberFormat="1" applyFont="1" applyFill="1" applyBorder="1" applyAlignment="1">
      <alignment horizontal="center" wrapText="1"/>
    </xf>
  </cellXfs>
  <cellStyles count="3">
    <cellStyle name="Hyperlink" xfId="1" builtinId="8"/>
    <cellStyle name="Normal" xfId="0" builtinId="0"/>
    <cellStyle name="Percent" xfId="2" builtinId="5"/>
  </cellStyles>
  <dxfs count="47">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rgb="FF9C5700"/>
      </font>
      <fill>
        <patternFill>
          <bgColor rgb="FFFFEB9C"/>
        </patternFill>
      </fill>
    </dxf>
    <dxf>
      <font>
        <color rgb="FF9C5700"/>
      </font>
      <fill>
        <patternFill>
          <bgColor theme="7"/>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dxf>
    <dxf>
      <font>
        <color rgb="FF9C0006"/>
      </font>
      <fill>
        <patternFill>
          <bgColor rgb="FFFFC7CE"/>
        </patternFill>
      </fill>
    </dxf>
    <dxf>
      <font>
        <color rgb="FF9C5700"/>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ill>
        <patternFill patternType="solid">
          <bgColor theme="0" tint="-0.24994659260841701"/>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A310-CE35-48CF-8EDF-023A5900CBC9}">
  <dimension ref="A2:F133"/>
  <sheetViews>
    <sheetView tabSelected="1" topLeftCell="A29" zoomScale="70" zoomScaleNormal="70" workbookViewId="0">
      <selection activeCell="C41" sqref="C41"/>
    </sheetView>
  </sheetViews>
  <sheetFormatPr defaultColWidth="9" defaultRowHeight="14.5" x14ac:dyDescent="0.35"/>
  <cols>
    <col min="1" max="1" width="4" style="96" customWidth="1"/>
    <col min="2" max="2" width="4.54296875" style="94" customWidth="1"/>
    <col min="3" max="3" width="168.453125" style="95" customWidth="1"/>
    <col min="4" max="5" width="25.54296875" style="96" customWidth="1"/>
    <col min="6" max="16384" width="9" style="96"/>
  </cols>
  <sheetData>
    <row r="2" spans="1:4" x14ac:dyDescent="0.35">
      <c r="C2" s="99" t="s">
        <v>0</v>
      </c>
    </row>
    <row r="4" spans="1:4" x14ac:dyDescent="0.35">
      <c r="C4" s="95" t="s">
        <v>367</v>
      </c>
    </row>
    <row r="6" spans="1:4" x14ac:dyDescent="0.35">
      <c r="C6" s="133" t="s">
        <v>368</v>
      </c>
    </row>
    <row r="8" spans="1:4" ht="116" x14ac:dyDescent="0.35">
      <c r="C8" s="133" t="s">
        <v>369</v>
      </c>
    </row>
    <row r="9" spans="1:4" ht="14.4" customHeight="1" x14ac:dyDescent="0.35"/>
    <row r="10" spans="1:4" x14ac:dyDescent="0.35">
      <c r="C10" s="95" t="s">
        <v>1</v>
      </c>
    </row>
    <row r="11" spans="1:4" ht="15" thickBot="1" x14ac:dyDescent="0.4">
      <c r="B11" s="148"/>
      <c r="C11" s="105"/>
    </row>
    <row r="12" spans="1:4" x14ac:dyDescent="0.35">
      <c r="A12" s="147"/>
      <c r="B12" s="225" t="s">
        <v>2</v>
      </c>
      <c r="C12" s="226"/>
      <c r="D12" s="104"/>
    </row>
    <row r="13" spans="1:4" x14ac:dyDescent="0.35">
      <c r="A13" s="147"/>
      <c r="B13" s="152"/>
      <c r="C13" s="153"/>
      <c r="D13" s="104"/>
    </row>
    <row r="14" spans="1:4" x14ac:dyDescent="0.35">
      <c r="A14" s="147"/>
      <c r="B14" s="152">
        <v>1</v>
      </c>
      <c r="C14" s="154" t="s">
        <v>3</v>
      </c>
      <c r="D14" s="104"/>
    </row>
    <row r="15" spans="1:4" ht="43.5" x14ac:dyDescent="0.35">
      <c r="A15" s="147"/>
      <c r="B15" s="152">
        <v>2</v>
      </c>
      <c r="C15" s="154" t="s">
        <v>391</v>
      </c>
      <c r="D15" s="104"/>
    </row>
    <row r="16" spans="1:4" x14ac:dyDescent="0.35">
      <c r="A16" s="147"/>
      <c r="B16" s="152">
        <v>3</v>
      </c>
      <c r="C16" s="154" t="s">
        <v>4</v>
      </c>
      <c r="D16" s="104"/>
    </row>
    <row r="17" spans="1:4" x14ac:dyDescent="0.35">
      <c r="A17" s="147"/>
      <c r="B17" s="169">
        <v>4</v>
      </c>
      <c r="C17" s="168" t="s">
        <v>5</v>
      </c>
      <c r="D17" s="104"/>
    </row>
    <row r="18" spans="1:4" x14ac:dyDescent="0.35">
      <c r="A18" s="147"/>
      <c r="B18" s="152"/>
      <c r="C18" s="154"/>
      <c r="D18" s="104"/>
    </row>
    <row r="19" spans="1:4" x14ac:dyDescent="0.35">
      <c r="A19" s="147"/>
      <c r="B19" s="152"/>
      <c r="C19" s="155" t="s">
        <v>6</v>
      </c>
      <c r="D19" s="104"/>
    </row>
    <row r="20" spans="1:4" x14ac:dyDescent="0.35">
      <c r="A20" s="147"/>
      <c r="B20" s="152">
        <v>1</v>
      </c>
      <c r="C20" s="156" t="s">
        <v>7</v>
      </c>
      <c r="D20" s="104"/>
    </row>
    <row r="21" spans="1:4" x14ac:dyDescent="0.35">
      <c r="A21" s="147"/>
      <c r="B21" s="152"/>
      <c r="C21" s="154"/>
      <c r="D21" s="104"/>
    </row>
    <row r="22" spans="1:4" x14ac:dyDescent="0.35">
      <c r="A22" s="147"/>
      <c r="B22" s="152"/>
      <c r="C22" s="155" t="s">
        <v>8</v>
      </c>
      <c r="D22" s="104"/>
    </row>
    <row r="23" spans="1:4" x14ac:dyDescent="0.35">
      <c r="A23" s="147"/>
      <c r="B23" s="152"/>
      <c r="C23" s="154"/>
      <c r="D23" s="104"/>
    </row>
    <row r="24" spans="1:4" x14ac:dyDescent="0.35">
      <c r="A24" s="147"/>
      <c r="B24" s="152">
        <v>1</v>
      </c>
      <c r="C24" s="154" t="s">
        <v>3</v>
      </c>
      <c r="D24" s="104"/>
    </row>
    <row r="25" spans="1:4" ht="29" x14ac:dyDescent="0.35">
      <c r="A25" s="147"/>
      <c r="B25" s="152">
        <v>2</v>
      </c>
      <c r="C25" s="154" t="s">
        <v>390</v>
      </c>
      <c r="D25" s="104"/>
    </row>
    <row r="26" spans="1:4" x14ac:dyDescent="0.35">
      <c r="A26" s="147"/>
      <c r="B26" s="152">
        <v>3</v>
      </c>
      <c r="C26" s="154" t="s">
        <v>4</v>
      </c>
      <c r="D26" s="104"/>
    </row>
    <row r="27" spans="1:4" x14ac:dyDescent="0.35">
      <c r="A27" s="147"/>
      <c r="B27" s="152">
        <v>4</v>
      </c>
      <c r="C27" s="154" t="s">
        <v>9</v>
      </c>
      <c r="D27" s="104"/>
    </row>
    <row r="28" spans="1:4" x14ac:dyDescent="0.35">
      <c r="A28" s="147"/>
      <c r="B28" s="152">
        <v>5</v>
      </c>
      <c r="C28" s="154" t="s">
        <v>10</v>
      </c>
      <c r="D28" s="104"/>
    </row>
    <row r="29" spans="1:4" x14ac:dyDescent="0.35">
      <c r="A29" s="147"/>
      <c r="B29" s="152">
        <v>6</v>
      </c>
      <c r="C29" s="157" t="s">
        <v>379</v>
      </c>
      <c r="D29" s="104"/>
    </row>
    <row r="30" spans="1:4" ht="15" thickBot="1" x14ac:dyDescent="0.4">
      <c r="A30" s="147"/>
      <c r="B30" s="158"/>
      <c r="C30" s="159"/>
      <c r="D30" s="104"/>
    </row>
    <row r="31" spans="1:4" ht="15" thickBot="1" x14ac:dyDescent="0.4">
      <c r="A31" s="147"/>
      <c r="B31" s="160"/>
      <c r="C31" s="161"/>
      <c r="D31" s="104"/>
    </row>
    <row r="32" spans="1:4" x14ac:dyDescent="0.35">
      <c r="A32" s="147"/>
      <c r="B32" s="150"/>
      <c r="C32" s="151" t="s">
        <v>11</v>
      </c>
      <c r="D32" s="104"/>
    </row>
    <row r="33" spans="1:4" x14ac:dyDescent="0.35">
      <c r="A33" s="147"/>
      <c r="B33" s="152"/>
      <c r="C33" s="153"/>
      <c r="D33" s="104"/>
    </row>
    <row r="34" spans="1:4" x14ac:dyDescent="0.35">
      <c r="A34" s="147"/>
      <c r="B34" s="152">
        <v>1</v>
      </c>
      <c r="C34" s="154" t="s">
        <v>384</v>
      </c>
      <c r="D34" s="104"/>
    </row>
    <row r="35" spans="1:4" x14ac:dyDescent="0.35">
      <c r="A35" s="147"/>
      <c r="B35" s="152">
        <v>2</v>
      </c>
      <c r="C35" s="154" t="s">
        <v>12</v>
      </c>
      <c r="D35" s="104"/>
    </row>
    <row r="36" spans="1:4" x14ac:dyDescent="0.35">
      <c r="A36" s="147"/>
      <c r="B36" s="152">
        <v>3</v>
      </c>
      <c r="C36" s="154" t="s">
        <v>13</v>
      </c>
      <c r="D36" s="104"/>
    </row>
    <row r="37" spans="1:4" ht="29" x14ac:dyDescent="0.35">
      <c r="A37" s="147"/>
      <c r="B37" s="152">
        <v>4</v>
      </c>
      <c r="C37" s="154" t="s">
        <v>385</v>
      </c>
      <c r="D37" s="104"/>
    </row>
    <row r="38" spans="1:4" x14ac:dyDescent="0.35">
      <c r="A38" s="147"/>
      <c r="B38" s="152">
        <v>5</v>
      </c>
      <c r="C38" s="154" t="s">
        <v>14</v>
      </c>
      <c r="D38" s="104"/>
    </row>
    <row r="39" spans="1:4" x14ac:dyDescent="0.35">
      <c r="A39" s="147"/>
      <c r="B39" s="152">
        <v>6</v>
      </c>
      <c r="C39" s="154" t="s">
        <v>15</v>
      </c>
      <c r="D39" s="104"/>
    </row>
    <row r="40" spans="1:4" x14ac:dyDescent="0.35">
      <c r="A40" s="147"/>
      <c r="B40" s="152">
        <v>7</v>
      </c>
      <c r="C40" s="154" t="s">
        <v>16</v>
      </c>
      <c r="D40" s="104"/>
    </row>
    <row r="41" spans="1:4" x14ac:dyDescent="0.35">
      <c r="A41" s="147"/>
      <c r="B41" s="152">
        <v>8</v>
      </c>
      <c r="C41" s="154" t="s">
        <v>17</v>
      </c>
      <c r="D41" s="104"/>
    </row>
    <row r="42" spans="1:4" x14ac:dyDescent="0.35">
      <c r="A42" s="147"/>
      <c r="B42" s="152">
        <v>9</v>
      </c>
      <c r="C42" s="154" t="s">
        <v>376</v>
      </c>
      <c r="D42" s="104"/>
    </row>
    <row r="43" spans="1:4" x14ac:dyDescent="0.35">
      <c r="A43" s="147"/>
      <c r="B43" s="152">
        <v>10</v>
      </c>
      <c r="C43" s="154" t="s">
        <v>377</v>
      </c>
      <c r="D43" s="104"/>
    </row>
    <row r="44" spans="1:4" x14ac:dyDescent="0.35">
      <c r="A44" s="147"/>
      <c r="B44" s="152">
        <v>11</v>
      </c>
      <c r="C44" s="154" t="s">
        <v>378</v>
      </c>
      <c r="D44" s="104"/>
    </row>
    <row r="45" spans="1:4" x14ac:dyDescent="0.35">
      <c r="A45" s="147"/>
      <c r="B45" s="152">
        <v>12</v>
      </c>
      <c r="C45" s="154" t="s">
        <v>380</v>
      </c>
      <c r="D45" s="104"/>
    </row>
    <row r="46" spans="1:4" x14ac:dyDescent="0.35">
      <c r="A46" s="147"/>
      <c r="B46" s="152">
        <v>13</v>
      </c>
      <c r="C46" s="154" t="s">
        <v>381</v>
      </c>
      <c r="D46" s="104"/>
    </row>
    <row r="47" spans="1:4" x14ac:dyDescent="0.35">
      <c r="A47" s="147"/>
      <c r="B47" s="152">
        <v>14</v>
      </c>
      <c r="C47" s="154" t="s">
        <v>382</v>
      </c>
      <c r="D47" s="104"/>
    </row>
    <row r="48" spans="1:4" x14ac:dyDescent="0.35">
      <c r="A48" s="147"/>
      <c r="B48" s="152"/>
      <c r="C48" s="163"/>
      <c r="D48" s="104"/>
    </row>
    <row r="49" spans="1:4" x14ac:dyDescent="0.35">
      <c r="A49" s="147"/>
      <c r="B49" s="152"/>
      <c r="C49" s="155" t="s">
        <v>18</v>
      </c>
      <c r="D49" s="104"/>
    </row>
    <row r="50" spans="1:4" x14ac:dyDescent="0.35">
      <c r="A50" s="147"/>
      <c r="B50" s="152"/>
      <c r="C50" s="164"/>
      <c r="D50" s="104"/>
    </row>
    <row r="51" spans="1:4" x14ac:dyDescent="0.35">
      <c r="A51" s="147"/>
      <c r="B51" s="152">
        <v>1</v>
      </c>
      <c r="C51" s="154" t="s">
        <v>371</v>
      </c>
      <c r="D51" s="104"/>
    </row>
    <row r="52" spans="1:4" x14ac:dyDescent="0.35">
      <c r="A52" s="147"/>
      <c r="B52" s="152">
        <v>2</v>
      </c>
      <c r="C52" s="154" t="s">
        <v>19</v>
      </c>
      <c r="D52" s="104"/>
    </row>
    <row r="53" spans="1:4" x14ac:dyDescent="0.35">
      <c r="A53" s="147"/>
      <c r="B53" s="152">
        <v>3</v>
      </c>
      <c r="C53" s="154" t="s">
        <v>20</v>
      </c>
      <c r="D53" s="104"/>
    </row>
    <row r="54" spans="1:4" x14ac:dyDescent="0.35">
      <c r="A54" s="147"/>
      <c r="B54" s="152">
        <v>4</v>
      </c>
      <c r="C54" s="154" t="s">
        <v>21</v>
      </c>
      <c r="D54" s="104"/>
    </row>
    <row r="55" spans="1:4" ht="29" x14ac:dyDescent="0.35">
      <c r="A55" s="147"/>
      <c r="B55" s="165">
        <v>5</v>
      </c>
      <c r="C55" s="154" t="s">
        <v>22</v>
      </c>
      <c r="D55" s="104"/>
    </row>
    <row r="56" spans="1:4" ht="29" x14ac:dyDescent="0.35">
      <c r="A56" s="147"/>
      <c r="B56" s="165">
        <v>6</v>
      </c>
      <c r="C56" s="154" t="s">
        <v>23</v>
      </c>
      <c r="D56" s="104"/>
    </row>
    <row r="57" spans="1:4" x14ac:dyDescent="0.35">
      <c r="A57" s="147"/>
      <c r="B57" s="152">
        <v>7</v>
      </c>
      <c r="C57" s="154" t="s">
        <v>372</v>
      </c>
      <c r="D57" s="104"/>
    </row>
    <row r="58" spans="1:4" x14ac:dyDescent="0.35">
      <c r="A58" s="147"/>
      <c r="B58" s="152"/>
      <c r="C58" s="166"/>
      <c r="D58" s="104"/>
    </row>
    <row r="59" spans="1:4" x14ac:dyDescent="0.35">
      <c r="A59" s="147"/>
      <c r="B59" s="152"/>
      <c r="C59" s="155" t="s">
        <v>24</v>
      </c>
      <c r="D59" s="104"/>
    </row>
    <row r="60" spans="1:4" x14ac:dyDescent="0.35">
      <c r="A60" s="147"/>
      <c r="B60" s="152"/>
      <c r="C60" s="153"/>
      <c r="D60" s="104"/>
    </row>
    <row r="61" spans="1:4" x14ac:dyDescent="0.35">
      <c r="A61" s="147"/>
      <c r="B61" s="152">
        <v>1</v>
      </c>
      <c r="C61" s="154" t="s">
        <v>25</v>
      </c>
      <c r="D61" s="104"/>
    </row>
    <row r="62" spans="1:4" x14ac:dyDescent="0.35">
      <c r="A62" s="147"/>
      <c r="B62" s="152">
        <v>2</v>
      </c>
      <c r="C62" s="154" t="s">
        <v>26</v>
      </c>
      <c r="D62" s="104"/>
    </row>
    <row r="63" spans="1:4" x14ac:dyDescent="0.35">
      <c r="A63" s="147"/>
      <c r="B63" s="152">
        <v>3</v>
      </c>
      <c r="C63" s="154" t="s">
        <v>27</v>
      </c>
      <c r="D63" s="104"/>
    </row>
    <row r="64" spans="1:4" x14ac:dyDescent="0.35">
      <c r="A64" s="147"/>
      <c r="B64" s="152">
        <v>4</v>
      </c>
      <c r="C64" s="154" t="s">
        <v>386</v>
      </c>
      <c r="D64" s="104"/>
    </row>
    <row r="65" spans="1:4" x14ac:dyDescent="0.35">
      <c r="A65" s="147"/>
      <c r="B65" s="152">
        <v>5</v>
      </c>
      <c r="C65" s="154" t="s">
        <v>28</v>
      </c>
      <c r="D65" s="104"/>
    </row>
    <row r="66" spans="1:4" x14ac:dyDescent="0.35">
      <c r="A66" s="147"/>
      <c r="B66" s="152">
        <v>6</v>
      </c>
      <c r="C66" s="154" t="s">
        <v>29</v>
      </c>
      <c r="D66" s="104"/>
    </row>
    <row r="67" spans="1:4" x14ac:dyDescent="0.35">
      <c r="A67" s="147"/>
      <c r="B67" s="152">
        <v>7</v>
      </c>
      <c r="C67" s="154" t="s">
        <v>30</v>
      </c>
      <c r="D67" s="104"/>
    </row>
    <row r="68" spans="1:4" x14ac:dyDescent="0.35">
      <c r="A68" s="147"/>
      <c r="B68" s="152">
        <v>8</v>
      </c>
      <c r="C68" s="154" t="s">
        <v>31</v>
      </c>
      <c r="D68" s="104"/>
    </row>
    <row r="69" spans="1:4" x14ac:dyDescent="0.35">
      <c r="A69" s="147"/>
      <c r="B69" s="152">
        <v>9</v>
      </c>
      <c r="C69" s="154" t="s">
        <v>32</v>
      </c>
      <c r="D69" s="104"/>
    </row>
    <row r="70" spans="1:4" x14ac:dyDescent="0.35">
      <c r="A70" s="147"/>
      <c r="B70" s="152">
        <v>10</v>
      </c>
      <c r="C70" s="154" t="s">
        <v>387</v>
      </c>
      <c r="D70" s="104"/>
    </row>
    <row r="71" spans="1:4" x14ac:dyDescent="0.35">
      <c r="A71" s="147"/>
      <c r="B71" s="152"/>
      <c r="C71" s="163"/>
      <c r="D71" s="104"/>
    </row>
    <row r="72" spans="1:4" ht="15" thickBot="1" x14ac:dyDescent="0.4">
      <c r="A72" s="147"/>
      <c r="B72" s="158"/>
      <c r="C72" s="167" t="s">
        <v>33</v>
      </c>
      <c r="D72" s="104"/>
    </row>
    <row r="73" spans="1:4" x14ac:dyDescent="0.35">
      <c r="B73" s="149"/>
      <c r="C73" s="162"/>
    </row>
    <row r="74" spans="1:4" x14ac:dyDescent="0.35">
      <c r="C74" s="98"/>
    </row>
    <row r="75" spans="1:4" ht="15.5" x14ac:dyDescent="0.35">
      <c r="C75" s="103" t="s">
        <v>34</v>
      </c>
    </row>
    <row r="76" spans="1:4" ht="15.5" x14ac:dyDescent="0.35">
      <c r="C76" s="103"/>
    </row>
    <row r="77" spans="1:4" ht="32" x14ac:dyDescent="0.35">
      <c r="C77" s="171" t="s">
        <v>392</v>
      </c>
    </row>
    <row r="78" spans="1:4" ht="16" x14ac:dyDescent="0.35">
      <c r="C78" s="171"/>
    </row>
    <row r="79" spans="1:4" ht="15.5" x14ac:dyDescent="0.35">
      <c r="C79" s="102" t="s">
        <v>35</v>
      </c>
    </row>
    <row r="80" spans="1:4" x14ac:dyDescent="0.35">
      <c r="C80" s="98"/>
    </row>
    <row r="81" spans="3:3" x14ac:dyDescent="0.35">
      <c r="C81" s="100" t="s">
        <v>36</v>
      </c>
    </row>
    <row r="82" spans="3:3" x14ac:dyDescent="0.35">
      <c r="C82" s="98" t="s">
        <v>37</v>
      </c>
    </row>
    <row r="83" spans="3:3" x14ac:dyDescent="0.35">
      <c r="C83" s="98" t="s">
        <v>38</v>
      </c>
    </row>
    <row r="84" spans="3:3" x14ac:dyDescent="0.35">
      <c r="C84" s="98" t="s">
        <v>39</v>
      </c>
    </row>
    <row r="85" spans="3:3" x14ac:dyDescent="0.35">
      <c r="C85" s="97" t="s">
        <v>40</v>
      </c>
    </row>
    <row r="86" spans="3:3" x14ac:dyDescent="0.35">
      <c r="C86" s="97" t="s">
        <v>41</v>
      </c>
    </row>
    <row r="87" spans="3:3" x14ac:dyDescent="0.35">
      <c r="C87" s="97" t="s">
        <v>42</v>
      </c>
    </row>
    <row r="88" spans="3:3" x14ac:dyDescent="0.35">
      <c r="C88" s="97" t="s">
        <v>43</v>
      </c>
    </row>
    <row r="90" spans="3:3" x14ac:dyDescent="0.35">
      <c r="C90" s="95" t="s">
        <v>44</v>
      </c>
    </row>
    <row r="91" spans="3:3" ht="29" x14ac:dyDescent="0.35">
      <c r="C91" s="95" t="s">
        <v>388</v>
      </c>
    </row>
    <row r="93" spans="3:3" ht="29" x14ac:dyDescent="0.35">
      <c r="C93" s="95" t="s">
        <v>45</v>
      </c>
    </row>
    <row r="95" spans="3:3" x14ac:dyDescent="0.35">
      <c r="C95" s="95" t="s">
        <v>46</v>
      </c>
    </row>
    <row r="96" spans="3:3" x14ac:dyDescent="0.35">
      <c r="C96" s="95" t="s">
        <v>47</v>
      </c>
    </row>
    <row r="97" spans="2:6" x14ac:dyDescent="0.35">
      <c r="C97" s="95" t="s">
        <v>48</v>
      </c>
    </row>
    <row r="98" spans="2:6" x14ac:dyDescent="0.35">
      <c r="C98" s="95" t="s">
        <v>49</v>
      </c>
    </row>
    <row r="99" spans="2:6" x14ac:dyDescent="0.35">
      <c r="C99" s="95" t="s">
        <v>50</v>
      </c>
    </row>
    <row r="100" spans="2:6" x14ac:dyDescent="0.35">
      <c r="C100" s="95" t="s">
        <v>51</v>
      </c>
    </row>
    <row r="101" spans="2:6" x14ac:dyDescent="0.35">
      <c r="C101" s="95" t="s">
        <v>52</v>
      </c>
    </row>
    <row r="102" spans="2:6" x14ac:dyDescent="0.35">
      <c r="C102" s="95" t="s">
        <v>53</v>
      </c>
    </row>
    <row r="105" spans="2:6" ht="29" x14ac:dyDescent="0.35">
      <c r="C105" s="101" t="s">
        <v>54</v>
      </c>
    </row>
    <row r="106" spans="2:6" x14ac:dyDescent="0.35">
      <c r="C106" s="101"/>
    </row>
    <row r="108" spans="2:6" x14ac:dyDescent="0.35">
      <c r="C108" s="105"/>
    </row>
    <row r="109" spans="2:6" ht="16" x14ac:dyDescent="0.4">
      <c r="B109" s="114"/>
      <c r="C109" s="134" t="s">
        <v>383</v>
      </c>
      <c r="D109" s="135"/>
      <c r="E109" s="136"/>
      <c r="F109" s="136"/>
    </row>
    <row r="110" spans="2:6" x14ac:dyDescent="0.35">
      <c r="C110" s="115"/>
    </row>
    <row r="113" spans="3:6" ht="48" x14ac:dyDescent="0.35">
      <c r="C113" s="110" t="s">
        <v>55</v>
      </c>
      <c r="D113" s="111" t="s">
        <v>56</v>
      </c>
      <c r="E113" s="112" t="s">
        <v>57</v>
      </c>
      <c r="F113" s="113"/>
    </row>
    <row r="114" spans="3:6" x14ac:dyDescent="0.35">
      <c r="C114" s="106" t="s">
        <v>58</v>
      </c>
      <c r="D114" s="107" t="s">
        <v>59</v>
      </c>
      <c r="E114" s="107" t="s">
        <v>59</v>
      </c>
    </row>
    <row r="115" spans="3:6" x14ac:dyDescent="0.35">
      <c r="C115" s="170" t="s">
        <v>373</v>
      </c>
      <c r="D115" s="107" t="s">
        <v>59</v>
      </c>
      <c r="E115" s="107" t="s">
        <v>59</v>
      </c>
    </row>
    <row r="116" spans="3:6" x14ac:dyDescent="0.35">
      <c r="C116" s="170" t="s">
        <v>374</v>
      </c>
      <c r="D116" s="107" t="s">
        <v>59</v>
      </c>
      <c r="E116" s="107" t="s">
        <v>59</v>
      </c>
    </row>
    <row r="117" spans="3:6" x14ac:dyDescent="0.35">
      <c r="C117" s="170" t="s">
        <v>375</v>
      </c>
      <c r="D117" s="107" t="s">
        <v>59</v>
      </c>
      <c r="E117" s="107" t="s">
        <v>59</v>
      </c>
    </row>
    <row r="118" spans="3:6" x14ac:dyDescent="0.35">
      <c r="C118" s="106" t="s">
        <v>60</v>
      </c>
      <c r="D118" s="107" t="s">
        <v>59</v>
      </c>
      <c r="E118" s="107" t="s">
        <v>59</v>
      </c>
    </row>
    <row r="119" spans="3:6" x14ac:dyDescent="0.35">
      <c r="C119" s="106" t="s">
        <v>61</v>
      </c>
      <c r="D119" s="107" t="s">
        <v>59</v>
      </c>
      <c r="E119" s="107" t="s">
        <v>59</v>
      </c>
    </row>
    <row r="120" spans="3:6" x14ac:dyDescent="0.35">
      <c r="C120" s="106" t="s">
        <v>62</v>
      </c>
      <c r="D120" s="107" t="s">
        <v>59</v>
      </c>
      <c r="E120" s="107" t="s">
        <v>59</v>
      </c>
    </row>
    <row r="121" spans="3:6" x14ac:dyDescent="0.35">
      <c r="C121" s="106" t="s">
        <v>63</v>
      </c>
      <c r="D121" s="107" t="s">
        <v>59</v>
      </c>
      <c r="E121" s="107" t="s">
        <v>59</v>
      </c>
    </row>
    <row r="122" spans="3:6" x14ac:dyDescent="0.35">
      <c r="C122" s="108"/>
      <c r="D122" s="108"/>
      <c r="E122" s="108"/>
    </row>
    <row r="123" spans="3:6" x14ac:dyDescent="0.35">
      <c r="C123" s="106" t="s">
        <v>64</v>
      </c>
      <c r="D123" s="107" t="s">
        <v>59</v>
      </c>
      <c r="E123" s="107" t="s">
        <v>65</v>
      </c>
    </row>
    <row r="124" spans="3:6" x14ac:dyDescent="0.35">
      <c r="C124" s="106" t="s">
        <v>66</v>
      </c>
      <c r="D124" s="107" t="s">
        <v>59</v>
      </c>
      <c r="E124" s="107" t="s">
        <v>65</v>
      </c>
    </row>
    <row r="125" spans="3:6" x14ac:dyDescent="0.35">
      <c r="C125" s="106" t="s">
        <v>67</v>
      </c>
      <c r="D125" s="107" t="s">
        <v>59</v>
      </c>
      <c r="E125" s="107" t="s">
        <v>65</v>
      </c>
    </row>
    <row r="126" spans="3:6" x14ac:dyDescent="0.35">
      <c r="C126" s="106"/>
      <c r="D126" s="109"/>
      <c r="E126" s="106"/>
    </row>
    <row r="127" spans="3:6" x14ac:dyDescent="0.35">
      <c r="C127" s="106"/>
      <c r="D127" s="106"/>
      <c r="E127" s="106"/>
    </row>
    <row r="128" spans="3:6" x14ac:dyDescent="0.35">
      <c r="C128" s="106"/>
      <c r="D128" s="106"/>
      <c r="E128" s="106"/>
    </row>
    <row r="129" spans="2:5" x14ac:dyDescent="0.35">
      <c r="C129" s="106"/>
      <c r="D129" s="106"/>
      <c r="E129" s="106"/>
    </row>
    <row r="131" spans="2:5" x14ac:dyDescent="0.35">
      <c r="B131" s="114"/>
      <c r="C131" s="95" t="s">
        <v>68</v>
      </c>
      <c r="D131" s="104"/>
    </row>
    <row r="132" spans="2:5" x14ac:dyDescent="0.35">
      <c r="B132" s="114"/>
      <c r="C132" s="95" t="s">
        <v>389</v>
      </c>
      <c r="D132" s="104"/>
    </row>
    <row r="133" spans="2:5" x14ac:dyDescent="0.35">
      <c r="B133" s="114"/>
      <c r="C133" s="130">
        <v>46050</v>
      </c>
      <c r="D133" s="104"/>
    </row>
  </sheetData>
  <mergeCells count="1">
    <mergeCell ref="B12:C12"/>
  </mergeCells>
  <phoneticPr fontId="3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88BA-AB11-41CF-B40B-9914A81CB1D2}">
  <sheetPr>
    <tabColor rgb="FFFFFF00"/>
    <pageSetUpPr fitToPage="1"/>
  </sheetPr>
  <dimension ref="A2:V59"/>
  <sheetViews>
    <sheetView topLeftCell="A47" zoomScale="60" zoomScaleNormal="60" workbookViewId="0">
      <selection activeCell="J55" sqref="J55"/>
    </sheetView>
  </sheetViews>
  <sheetFormatPr defaultColWidth="9.453125" defaultRowHeight="14.5" x14ac:dyDescent="0.35"/>
  <cols>
    <col min="1" max="1" width="23.453125" customWidth="1"/>
    <col min="2" max="2" width="12" style="3" customWidth="1"/>
    <col min="3" max="3" width="15.54296875" style="2" bestFit="1" customWidth="1"/>
    <col min="6" max="6" width="9.08984375" customWidth="1"/>
    <col min="7" max="8" width="8.54296875" customWidth="1"/>
    <col min="9" max="9" width="4.54296875" customWidth="1"/>
    <col min="10" max="10" width="3.54296875" customWidth="1"/>
    <col min="11" max="11" width="4.54296875" customWidth="1"/>
    <col min="12" max="12" width="15.453125" customWidth="1"/>
    <col min="13" max="13" width="13.453125" customWidth="1"/>
    <col min="14" max="14" width="14.54296875" bestFit="1" customWidth="1"/>
    <col min="15" max="15" width="14" customWidth="1"/>
    <col min="16" max="16" width="21" bestFit="1" customWidth="1"/>
    <col min="17" max="17" width="16.453125" style="4" customWidth="1"/>
    <col min="18" max="18" width="21.54296875" customWidth="1"/>
    <col min="20" max="20" width="31.54296875" bestFit="1" customWidth="1"/>
    <col min="21" max="21" width="50.453125" bestFit="1" customWidth="1"/>
  </cols>
  <sheetData>
    <row r="2" spans="1:18" ht="27" customHeight="1" x14ac:dyDescent="0.35">
      <c r="B2" s="203" t="s">
        <v>70</v>
      </c>
      <c r="C2" s="204"/>
      <c r="D2" s="197"/>
      <c r="E2" s="197"/>
      <c r="F2" s="197"/>
      <c r="G2" s="197"/>
      <c r="H2" s="197"/>
      <c r="I2" s="6"/>
    </row>
    <row r="3" spans="1:18" ht="27" customHeight="1" x14ac:dyDescent="0.35">
      <c r="B3" s="203" t="s">
        <v>71</v>
      </c>
      <c r="C3" s="204"/>
      <c r="D3" s="197"/>
      <c r="E3" s="197"/>
      <c r="F3" s="197"/>
      <c r="G3" s="197"/>
      <c r="H3" s="197"/>
      <c r="I3" s="43" t="s">
        <v>72</v>
      </c>
      <c r="J3" s="44" t="s">
        <v>73</v>
      </c>
      <c r="K3" s="44"/>
      <c r="L3" s="44"/>
      <c r="M3" s="44"/>
      <c r="N3" s="44"/>
      <c r="O3" s="44"/>
      <c r="P3" s="44"/>
      <c r="Q3" s="45"/>
      <c r="R3" s="44"/>
    </row>
    <row r="4" spans="1:18" ht="27" customHeight="1" x14ac:dyDescent="0.35">
      <c r="B4" s="203" t="s">
        <v>74</v>
      </c>
      <c r="C4" s="204"/>
      <c r="D4" s="197"/>
      <c r="E4" s="197"/>
      <c r="F4" s="197"/>
      <c r="G4" s="197"/>
      <c r="H4" s="197"/>
      <c r="I4" s="43" t="s">
        <v>72</v>
      </c>
      <c r="J4" s="46" t="s">
        <v>75</v>
      </c>
      <c r="K4" s="46" t="s">
        <v>76</v>
      </c>
      <c r="L4" s="46" t="s">
        <v>77</v>
      </c>
      <c r="M4" s="46" t="s">
        <v>78</v>
      </c>
      <c r="N4" s="46" t="s">
        <v>79</v>
      </c>
      <c r="O4" s="46" t="s">
        <v>80</v>
      </c>
      <c r="P4" s="46" t="s">
        <v>81</v>
      </c>
      <c r="Q4" s="47" t="s">
        <v>82</v>
      </c>
      <c r="R4" s="46" t="s">
        <v>83</v>
      </c>
    </row>
    <row r="5" spans="1:18" s="211" customFormat="1" ht="27" customHeight="1" x14ac:dyDescent="0.35"/>
    <row r="6" spans="1:18" ht="27" customHeight="1" x14ac:dyDescent="0.35">
      <c r="B6" s="209" t="s">
        <v>84</v>
      </c>
      <c r="C6" s="210"/>
      <c r="D6" s="210"/>
      <c r="E6" s="210"/>
      <c r="F6" s="210"/>
      <c r="G6" s="210"/>
      <c r="H6" s="210"/>
      <c r="I6" s="210"/>
      <c r="J6" s="210"/>
      <c r="K6" s="210"/>
      <c r="L6" s="210"/>
      <c r="M6" s="210"/>
      <c r="N6" s="210"/>
      <c r="O6" s="210"/>
      <c r="P6" s="210"/>
      <c r="Q6" s="210"/>
      <c r="R6" s="210"/>
    </row>
    <row r="7" spans="1:18" x14ac:dyDescent="0.35">
      <c r="B7" s="205" t="s">
        <v>85</v>
      </c>
      <c r="C7" s="206"/>
      <c r="D7" s="206"/>
      <c r="E7" s="206"/>
      <c r="F7" s="206"/>
      <c r="G7" s="206"/>
      <c r="H7" s="206"/>
      <c r="I7" s="206"/>
      <c r="J7" s="206"/>
      <c r="K7" s="206"/>
      <c r="L7" s="206"/>
      <c r="M7" s="206"/>
      <c r="N7" s="206"/>
      <c r="O7" s="206"/>
      <c r="P7" s="206"/>
      <c r="Q7" s="206"/>
      <c r="R7" s="207"/>
    </row>
    <row r="8" spans="1:18" ht="25.5" customHeight="1" x14ac:dyDescent="0.35">
      <c r="B8" s="206"/>
      <c r="C8" s="206"/>
      <c r="D8" s="206"/>
      <c r="E8" s="206"/>
      <c r="F8" s="206"/>
      <c r="G8" s="206"/>
      <c r="H8" s="206"/>
      <c r="I8" s="206"/>
      <c r="J8" s="206"/>
      <c r="K8" s="206"/>
      <c r="L8" s="206"/>
      <c r="M8" s="206"/>
      <c r="N8" s="206"/>
      <c r="O8" s="206"/>
      <c r="P8" s="206"/>
      <c r="Q8" s="206"/>
      <c r="R8" s="207"/>
    </row>
    <row r="9" spans="1:18" ht="25.5" customHeight="1" x14ac:dyDescent="0.35">
      <c r="B9" s="199"/>
      <c r="C9" s="199"/>
      <c r="D9" s="199"/>
      <c r="E9" s="199"/>
      <c r="F9" s="199"/>
      <c r="G9" s="199"/>
      <c r="H9" s="199"/>
      <c r="I9" s="199"/>
      <c r="J9" s="199"/>
      <c r="K9" s="199"/>
      <c r="L9" s="199"/>
      <c r="M9" s="199"/>
      <c r="N9" s="199"/>
      <c r="O9" s="199"/>
      <c r="P9" s="199"/>
      <c r="Q9" s="199"/>
      <c r="R9" s="199"/>
    </row>
    <row r="10" spans="1:18" s="28" customFormat="1" ht="27" customHeight="1" x14ac:dyDescent="0.35">
      <c r="A10" s="222" t="s">
        <v>86</v>
      </c>
      <c r="B10" s="177" t="s">
        <v>87</v>
      </c>
      <c r="C10" s="208"/>
      <c r="D10" s="208"/>
      <c r="E10" s="208"/>
      <c r="F10" s="208"/>
      <c r="G10" s="213" t="str">
        <f>IF(D2="","",D2)</f>
        <v/>
      </c>
      <c r="H10" s="213"/>
      <c r="I10" s="213"/>
      <c r="J10" s="213"/>
      <c r="K10" s="213"/>
      <c r="L10" s="213"/>
      <c r="M10" s="213"/>
      <c r="N10" s="213"/>
      <c r="O10" s="213"/>
      <c r="P10" s="213"/>
      <c r="Q10" s="213"/>
      <c r="R10" s="213"/>
    </row>
    <row r="11" spans="1:18" s="28" customFormat="1" ht="27" customHeight="1" x14ac:dyDescent="0.35">
      <c r="A11" s="223"/>
      <c r="B11" s="177" t="s">
        <v>88</v>
      </c>
      <c r="C11" s="208"/>
      <c r="D11" s="208"/>
      <c r="E11" s="208"/>
      <c r="F11" s="208"/>
      <c r="G11" s="200"/>
      <c r="H11" s="196"/>
      <c r="I11" s="196"/>
      <c r="J11" s="196"/>
      <c r="K11" s="196"/>
      <c r="L11" s="196"/>
      <c r="M11" s="196"/>
      <c r="N11" s="196"/>
      <c r="O11" s="196"/>
      <c r="P11" s="196"/>
      <c r="Q11" s="196"/>
      <c r="R11" s="196"/>
    </row>
    <row r="12" spans="1:18" s="28" customFormat="1" ht="27" customHeight="1" x14ac:dyDescent="0.35">
      <c r="A12" s="223"/>
      <c r="B12" s="177" t="s">
        <v>89</v>
      </c>
      <c r="C12" s="208"/>
      <c r="D12" s="208"/>
      <c r="E12" s="208"/>
      <c r="F12" s="208"/>
      <c r="G12" s="200"/>
      <c r="H12" s="196"/>
      <c r="I12" s="196"/>
      <c r="J12" s="196"/>
      <c r="K12" s="196"/>
      <c r="L12" s="196"/>
      <c r="M12" s="196"/>
      <c r="N12" s="196"/>
      <c r="O12" s="196"/>
      <c r="P12" s="196"/>
      <c r="Q12" s="196"/>
      <c r="R12" s="196"/>
    </row>
    <row r="13" spans="1:18" s="28" customFormat="1" ht="27" customHeight="1" x14ac:dyDescent="0.35">
      <c r="A13" s="223"/>
      <c r="B13" s="177" t="s">
        <v>90</v>
      </c>
      <c r="C13" s="208"/>
      <c r="D13" s="208"/>
      <c r="E13" s="208"/>
      <c r="F13" s="208"/>
      <c r="G13" s="200"/>
      <c r="H13" s="196"/>
      <c r="I13" s="196"/>
      <c r="J13" s="196"/>
      <c r="K13" s="196"/>
      <c r="L13" s="196"/>
      <c r="M13" s="196"/>
      <c r="N13" s="196"/>
      <c r="O13" s="196"/>
      <c r="P13" s="196"/>
      <c r="Q13" s="196"/>
      <c r="R13" s="196"/>
    </row>
    <row r="14" spans="1:18" s="28" customFormat="1" ht="27" customHeight="1" x14ac:dyDescent="0.35">
      <c r="A14" s="223"/>
      <c r="B14" s="177" t="s">
        <v>91</v>
      </c>
      <c r="C14" s="208"/>
      <c r="D14" s="208"/>
      <c r="E14" s="208"/>
      <c r="F14" s="208"/>
      <c r="G14" s="200"/>
      <c r="H14" s="196"/>
      <c r="I14" s="196"/>
      <c r="J14" s="196"/>
      <c r="K14" s="196"/>
      <c r="L14" s="196"/>
      <c r="M14" s="196"/>
      <c r="N14" s="196"/>
      <c r="O14" s="196"/>
      <c r="P14" s="196"/>
      <c r="Q14" s="196"/>
      <c r="R14" s="196"/>
    </row>
    <row r="15" spans="1:18" s="28" customFormat="1" ht="27" customHeight="1" x14ac:dyDescent="0.35">
      <c r="A15" s="224"/>
      <c r="B15" s="177" t="s">
        <v>92</v>
      </c>
      <c r="C15" s="208"/>
      <c r="D15" s="208"/>
      <c r="E15" s="208"/>
      <c r="F15" s="208"/>
      <c r="G15" s="200"/>
      <c r="H15" s="196"/>
      <c r="I15" s="196"/>
      <c r="J15" s="196"/>
      <c r="K15" s="196"/>
      <c r="L15" s="196"/>
      <c r="M15" s="196"/>
      <c r="N15" s="196"/>
      <c r="O15" s="196"/>
      <c r="P15" s="196"/>
      <c r="Q15" s="196"/>
      <c r="R15" s="196"/>
    </row>
    <row r="16" spans="1:18" s="199" customFormat="1" ht="27" customHeight="1" x14ac:dyDescent="0.35"/>
    <row r="17" spans="1:22" s="28" customFormat="1" ht="27" customHeight="1" x14ac:dyDescent="0.35">
      <c r="A17" s="202" t="s">
        <v>93</v>
      </c>
      <c r="B17" s="208" t="s">
        <v>94</v>
      </c>
      <c r="C17" s="208"/>
      <c r="D17" s="208"/>
      <c r="E17" s="208"/>
      <c r="F17" s="208"/>
      <c r="G17" s="200"/>
      <c r="H17" s="196"/>
      <c r="I17" s="196"/>
      <c r="J17" s="196"/>
      <c r="K17" s="196"/>
      <c r="L17" s="196"/>
      <c r="M17" s="196"/>
      <c r="N17" s="196"/>
      <c r="O17" s="196"/>
      <c r="P17" s="196"/>
      <c r="Q17" s="196"/>
      <c r="R17" s="196"/>
    </row>
    <row r="18" spans="1:22" s="28" customFormat="1" ht="27" customHeight="1" x14ac:dyDescent="0.35">
      <c r="A18" s="202"/>
      <c r="B18" s="208" t="s">
        <v>95</v>
      </c>
      <c r="C18" s="208"/>
      <c r="D18" s="208"/>
      <c r="E18" s="208"/>
      <c r="F18" s="208"/>
      <c r="G18" s="200"/>
      <c r="H18" s="196"/>
      <c r="I18" s="196"/>
      <c r="J18" s="196"/>
      <c r="K18" s="196"/>
      <c r="L18" s="196"/>
      <c r="M18" s="196"/>
      <c r="N18" s="196"/>
      <c r="O18" s="196"/>
      <c r="P18" s="196"/>
      <c r="Q18" s="196"/>
      <c r="R18" s="196"/>
    </row>
    <row r="19" spans="1:22" s="28" customFormat="1" ht="27" customHeight="1" x14ac:dyDescent="0.35">
      <c r="A19" s="202"/>
      <c r="B19" s="208" t="s">
        <v>96</v>
      </c>
      <c r="C19" s="208"/>
      <c r="D19" s="208"/>
      <c r="E19" s="208"/>
      <c r="F19" s="208"/>
      <c r="G19" s="200"/>
      <c r="H19" s="196"/>
      <c r="I19" s="196"/>
      <c r="J19" s="196"/>
      <c r="K19" s="196"/>
      <c r="L19" s="196"/>
      <c r="M19" s="196"/>
      <c r="N19" s="196"/>
      <c r="O19" s="196"/>
      <c r="P19" s="196"/>
      <c r="Q19" s="196"/>
      <c r="R19" s="196"/>
    </row>
    <row r="20" spans="1:22" s="28" customFormat="1" ht="27" customHeight="1" x14ac:dyDescent="0.35">
      <c r="A20" s="202"/>
      <c r="B20" s="208" t="s">
        <v>97</v>
      </c>
      <c r="C20" s="208"/>
      <c r="D20" s="208"/>
      <c r="E20" s="208"/>
      <c r="F20" s="208"/>
      <c r="G20" s="200"/>
      <c r="H20" s="196"/>
      <c r="I20" s="196"/>
      <c r="J20" s="196"/>
      <c r="K20" s="196"/>
      <c r="L20" s="196"/>
      <c r="M20" s="196"/>
      <c r="N20" s="196"/>
      <c r="O20" s="196"/>
      <c r="P20" s="196"/>
      <c r="Q20" s="196"/>
      <c r="R20" s="196"/>
    </row>
    <row r="21" spans="1:22" ht="27" customHeight="1" x14ac:dyDescent="0.35">
      <c r="A21" s="202"/>
      <c r="B21" s="208" t="s">
        <v>98</v>
      </c>
      <c r="C21" s="208"/>
      <c r="D21" s="208"/>
      <c r="E21" s="208"/>
      <c r="F21" s="208"/>
      <c r="G21" s="200"/>
      <c r="H21" s="196"/>
      <c r="I21" s="196"/>
      <c r="J21" s="196"/>
      <c r="K21" s="196"/>
      <c r="L21" s="196"/>
      <c r="M21" s="196"/>
      <c r="N21" s="196"/>
      <c r="O21" s="196"/>
      <c r="P21" s="196"/>
      <c r="Q21" s="196"/>
      <c r="R21" s="196"/>
    </row>
    <row r="22" spans="1:22" ht="27" customHeight="1" x14ac:dyDescent="0.35">
      <c r="A22" s="202"/>
      <c r="B22" s="208" t="s">
        <v>99</v>
      </c>
      <c r="C22" s="208"/>
      <c r="D22" s="208"/>
      <c r="E22" s="208"/>
      <c r="F22" s="208"/>
      <c r="G22" s="200"/>
      <c r="H22" s="196"/>
      <c r="I22" s="196"/>
      <c r="J22" s="196"/>
      <c r="K22" s="196"/>
      <c r="L22" s="196"/>
      <c r="M22" s="196"/>
      <c r="N22" s="196"/>
      <c r="O22" s="196"/>
      <c r="P22" s="196"/>
      <c r="Q22" s="196"/>
      <c r="R22" s="196"/>
    </row>
    <row r="23" spans="1:22" ht="27" customHeight="1" x14ac:dyDescent="0.35">
      <c r="A23" s="202"/>
      <c r="B23" s="175" t="s">
        <v>100</v>
      </c>
      <c r="C23" s="176"/>
      <c r="D23" s="176"/>
      <c r="E23" s="176"/>
      <c r="F23" s="177"/>
      <c r="G23" s="200"/>
      <c r="H23" s="196"/>
      <c r="I23" s="196"/>
      <c r="J23" s="196"/>
      <c r="K23" s="196"/>
      <c r="L23" s="196"/>
      <c r="M23" s="196"/>
      <c r="N23" s="196"/>
      <c r="O23" s="196"/>
      <c r="P23" s="196"/>
      <c r="Q23" s="196"/>
      <c r="R23" s="196"/>
    </row>
    <row r="24" spans="1:22" ht="27" customHeight="1" x14ac:dyDescent="0.35">
      <c r="A24" s="202"/>
      <c r="B24" s="175" t="s">
        <v>101</v>
      </c>
      <c r="C24" s="176"/>
      <c r="D24" s="176"/>
      <c r="E24" s="176"/>
      <c r="F24" s="177"/>
      <c r="G24" s="200"/>
      <c r="H24" s="196"/>
      <c r="I24" s="196"/>
      <c r="J24" s="196"/>
      <c r="K24" s="196"/>
      <c r="L24" s="196"/>
      <c r="M24" s="196"/>
      <c r="N24" s="196"/>
      <c r="O24" s="196"/>
      <c r="P24" s="196"/>
      <c r="Q24" s="196"/>
      <c r="R24" s="196"/>
    </row>
    <row r="25" spans="1:22" ht="27" customHeight="1" x14ac:dyDescent="0.35">
      <c r="A25" s="202"/>
      <c r="B25" s="175" t="s">
        <v>102</v>
      </c>
      <c r="C25" s="176"/>
      <c r="D25" s="176"/>
      <c r="E25" s="176"/>
      <c r="F25" s="177"/>
      <c r="G25" s="201"/>
      <c r="H25" s="196"/>
      <c r="I25" s="196"/>
      <c r="J25" s="196"/>
      <c r="K25" s="196"/>
      <c r="L25" s="196"/>
      <c r="M25" s="196"/>
      <c r="N25" s="196"/>
      <c r="O25" s="196"/>
      <c r="P25" s="196"/>
      <c r="Q25" s="196"/>
      <c r="R25" s="196"/>
    </row>
    <row r="26" spans="1:22" s="28" customFormat="1" ht="27" customHeight="1" x14ac:dyDescent="0.35">
      <c r="B26" s="199"/>
      <c r="C26" s="199"/>
      <c r="D26" s="199"/>
      <c r="E26" s="199"/>
      <c r="F26" s="199"/>
      <c r="G26" s="199"/>
      <c r="H26" s="199"/>
      <c r="I26" s="199"/>
      <c r="J26" s="199"/>
      <c r="K26" s="199"/>
      <c r="L26" s="199"/>
      <c r="M26" s="199"/>
      <c r="N26" s="199"/>
      <c r="O26" s="199"/>
      <c r="P26" s="199"/>
      <c r="Q26" s="199"/>
      <c r="R26" s="199"/>
    </row>
    <row r="27" spans="1:22" ht="31.5" customHeight="1" x14ac:dyDescent="0.35">
      <c r="A27" s="202" t="s">
        <v>103</v>
      </c>
      <c r="B27" s="208" t="s">
        <v>104</v>
      </c>
      <c r="C27" s="208"/>
      <c r="D27" s="208"/>
      <c r="E27" s="208"/>
      <c r="F27" s="208"/>
      <c r="G27" s="213"/>
      <c r="H27" s="213"/>
      <c r="I27" s="213"/>
      <c r="J27" s="213"/>
      <c r="K27" s="213"/>
      <c r="L27" s="213"/>
      <c r="M27" s="213"/>
      <c r="N27" s="213"/>
      <c r="O27" s="213"/>
      <c r="P27" s="213"/>
      <c r="Q27" s="213"/>
      <c r="R27" s="213"/>
      <c r="V27" s="48"/>
    </row>
    <row r="28" spans="1:22" ht="31.5" customHeight="1" x14ac:dyDescent="0.35">
      <c r="A28" s="202"/>
      <c r="B28" s="208" t="s">
        <v>105</v>
      </c>
      <c r="C28" s="208"/>
      <c r="D28" s="208"/>
      <c r="E28" s="208"/>
      <c r="F28" s="208"/>
      <c r="G28" s="213"/>
      <c r="H28" s="213"/>
      <c r="I28" s="213"/>
      <c r="J28" s="213"/>
      <c r="K28" s="213"/>
      <c r="L28" s="213"/>
      <c r="M28" s="213"/>
      <c r="N28" s="213"/>
      <c r="O28" s="213"/>
      <c r="P28" s="213"/>
      <c r="Q28" s="213"/>
      <c r="R28" s="213"/>
    </row>
    <row r="29" spans="1:22" ht="31.5" customHeight="1" x14ac:dyDescent="0.35">
      <c r="A29" s="202"/>
      <c r="B29" s="208" t="s">
        <v>106</v>
      </c>
      <c r="C29" s="208"/>
      <c r="D29" s="208"/>
      <c r="E29" s="208"/>
      <c r="F29" s="208"/>
      <c r="G29" s="213"/>
      <c r="H29" s="213"/>
      <c r="I29" s="213"/>
      <c r="J29" s="213"/>
      <c r="K29" s="213"/>
      <c r="L29" s="213"/>
      <c r="M29" s="213"/>
      <c r="N29" s="213"/>
      <c r="O29" s="213"/>
      <c r="P29" s="213"/>
      <c r="Q29" s="213"/>
      <c r="R29" s="213"/>
    </row>
    <row r="30" spans="1:22" ht="31.5" customHeight="1" x14ac:dyDescent="0.35">
      <c r="A30" s="202"/>
      <c r="B30" s="208" t="s">
        <v>107</v>
      </c>
      <c r="C30" s="208"/>
      <c r="D30" s="208"/>
      <c r="E30" s="208"/>
      <c r="F30" s="208"/>
      <c r="G30" s="213"/>
      <c r="H30" s="213"/>
      <c r="I30" s="213"/>
      <c r="J30" s="213"/>
      <c r="K30" s="213"/>
      <c r="L30" s="213"/>
      <c r="M30" s="213"/>
      <c r="N30" s="213"/>
      <c r="O30" s="213"/>
      <c r="P30" s="213"/>
      <c r="Q30" s="213"/>
      <c r="R30" s="213"/>
    </row>
    <row r="31" spans="1:22" ht="31.5" customHeight="1" x14ac:dyDescent="0.35">
      <c r="A31" s="202"/>
      <c r="B31" s="208" t="s">
        <v>108</v>
      </c>
      <c r="C31" s="208"/>
      <c r="D31" s="208"/>
      <c r="E31" s="208"/>
      <c r="F31" s="208"/>
      <c r="G31" s="213"/>
      <c r="H31" s="213"/>
      <c r="I31" s="213"/>
      <c r="J31" s="213"/>
      <c r="K31" s="213"/>
      <c r="L31" s="213"/>
      <c r="M31" s="213"/>
      <c r="N31" s="213"/>
      <c r="O31" s="213"/>
      <c r="P31" s="213"/>
      <c r="Q31" s="213"/>
      <c r="R31" s="213"/>
    </row>
    <row r="32" spans="1:22" s="28" customFormat="1" ht="27" customHeight="1" x14ac:dyDescent="0.35">
      <c r="B32" s="212" t="s">
        <v>109</v>
      </c>
      <c r="C32" s="212"/>
      <c r="D32" s="212"/>
      <c r="E32" s="212"/>
      <c r="F32" s="212"/>
      <c r="G32" s="212"/>
      <c r="H32" s="212"/>
      <c r="I32" s="212"/>
      <c r="J32" s="212"/>
      <c r="K32" s="212"/>
      <c r="L32" s="212"/>
      <c r="M32" s="212"/>
      <c r="N32" s="212"/>
      <c r="O32" s="212"/>
      <c r="P32" s="212"/>
      <c r="Q32" s="212"/>
      <c r="R32" s="212"/>
    </row>
    <row r="33" spans="1:22" ht="31.5" customHeight="1" x14ac:dyDescent="0.35">
      <c r="A33" s="172" t="s">
        <v>110</v>
      </c>
      <c r="B33" s="175" t="s">
        <v>111</v>
      </c>
      <c r="C33" s="176"/>
      <c r="D33" s="176"/>
      <c r="E33" s="176"/>
      <c r="F33" s="177"/>
      <c r="G33" s="178"/>
      <c r="H33" s="214"/>
      <c r="I33" s="214"/>
      <c r="J33" s="214"/>
      <c r="K33" s="214"/>
      <c r="L33" s="214"/>
      <c r="M33" s="214"/>
      <c r="N33" s="214"/>
      <c r="O33" s="214"/>
      <c r="P33" s="214"/>
      <c r="Q33" s="214"/>
      <c r="R33" s="215"/>
    </row>
    <row r="34" spans="1:22" ht="31.5" customHeight="1" x14ac:dyDescent="0.35">
      <c r="A34" s="173"/>
      <c r="B34" s="175" t="s">
        <v>112</v>
      </c>
      <c r="C34" s="176"/>
      <c r="D34" s="176"/>
      <c r="E34" s="176"/>
      <c r="F34" s="177"/>
      <c r="G34" s="178"/>
      <c r="H34" s="214"/>
      <c r="I34" s="214"/>
      <c r="J34" s="214"/>
      <c r="K34" s="214"/>
      <c r="L34" s="214"/>
      <c r="M34" s="214"/>
      <c r="N34" s="214"/>
      <c r="O34" s="214"/>
      <c r="P34" s="214"/>
      <c r="Q34" s="214"/>
      <c r="R34" s="215"/>
    </row>
    <row r="35" spans="1:22" ht="31.5" customHeight="1" x14ac:dyDescent="0.35">
      <c r="A35" s="173"/>
      <c r="B35" s="175" t="s">
        <v>113</v>
      </c>
      <c r="C35" s="176"/>
      <c r="D35" s="176"/>
      <c r="E35" s="176"/>
      <c r="F35" s="177"/>
      <c r="G35" s="178"/>
      <c r="H35" s="214"/>
      <c r="I35" s="214"/>
      <c r="J35" s="214"/>
      <c r="K35" s="214"/>
      <c r="L35" s="214"/>
      <c r="M35" s="214"/>
      <c r="N35" s="214"/>
      <c r="O35" s="214"/>
      <c r="P35" s="214"/>
      <c r="Q35" s="214"/>
      <c r="R35" s="215"/>
    </row>
    <row r="36" spans="1:22" ht="31.5" customHeight="1" x14ac:dyDescent="0.35">
      <c r="A36" s="173"/>
      <c r="B36" s="175" t="s">
        <v>114</v>
      </c>
      <c r="C36" s="176"/>
      <c r="D36" s="176"/>
      <c r="E36" s="176"/>
      <c r="F36" s="177"/>
      <c r="G36" s="178"/>
      <c r="H36" s="214"/>
      <c r="I36" s="214"/>
      <c r="J36" s="214"/>
      <c r="K36" s="214"/>
      <c r="L36" s="214"/>
      <c r="M36" s="214"/>
      <c r="N36" s="214"/>
      <c r="O36" s="214"/>
      <c r="P36" s="214"/>
      <c r="Q36" s="214"/>
      <c r="R36" s="215"/>
    </row>
    <row r="37" spans="1:22" ht="31.5" customHeight="1" x14ac:dyDescent="0.35">
      <c r="A37" s="174"/>
      <c r="B37" s="175" t="s">
        <v>115</v>
      </c>
      <c r="C37" s="176"/>
      <c r="D37" s="176"/>
      <c r="E37" s="176"/>
      <c r="F37" s="177"/>
      <c r="G37" s="178"/>
      <c r="H37" s="214"/>
      <c r="I37" s="214"/>
      <c r="J37" s="214"/>
      <c r="K37" s="214"/>
      <c r="L37" s="214"/>
      <c r="M37" s="214"/>
      <c r="N37" s="214"/>
      <c r="O37" s="214"/>
      <c r="P37" s="214"/>
      <c r="Q37" s="214"/>
      <c r="R37" s="215"/>
    </row>
    <row r="38" spans="1:22" ht="31.5" customHeight="1" x14ac:dyDescent="0.35">
      <c r="A38" s="10"/>
      <c r="B38" s="212" t="s">
        <v>116</v>
      </c>
      <c r="C38" s="212"/>
      <c r="D38" s="212"/>
      <c r="E38" s="212"/>
      <c r="F38" s="212"/>
      <c r="G38" s="212"/>
      <c r="H38" s="212"/>
      <c r="I38" s="212"/>
      <c r="J38" s="212"/>
      <c r="K38" s="212"/>
      <c r="L38" s="212"/>
      <c r="M38" s="212"/>
      <c r="N38" s="212"/>
      <c r="O38" s="212"/>
      <c r="P38" s="212"/>
      <c r="Q38" s="212"/>
      <c r="R38" s="212"/>
    </row>
    <row r="39" spans="1:22" ht="31.5" customHeight="1" x14ac:dyDescent="0.35">
      <c r="A39" s="172" t="s">
        <v>117</v>
      </c>
      <c r="B39" s="175" t="s">
        <v>118</v>
      </c>
      <c r="C39" s="176"/>
      <c r="D39" s="176"/>
      <c r="E39" s="176"/>
      <c r="F39" s="177"/>
      <c r="G39" s="178"/>
      <c r="H39" s="179"/>
      <c r="I39" s="179"/>
      <c r="J39" s="179"/>
      <c r="K39" s="179"/>
      <c r="L39" s="179"/>
      <c r="M39" s="179"/>
      <c r="N39" s="179"/>
      <c r="O39" s="179"/>
      <c r="P39" s="179"/>
      <c r="Q39" s="179"/>
      <c r="R39" s="180"/>
    </row>
    <row r="40" spans="1:22" ht="31.5" customHeight="1" x14ac:dyDescent="0.35">
      <c r="A40" s="173"/>
      <c r="B40" s="175" t="s">
        <v>119</v>
      </c>
      <c r="C40" s="176"/>
      <c r="D40" s="176"/>
      <c r="E40" s="176"/>
      <c r="F40" s="177"/>
      <c r="G40" s="178"/>
      <c r="H40" s="179"/>
      <c r="I40" s="179"/>
      <c r="J40" s="179"/>
      <c r="K40" s="179"/>
      <c r="L40" s="179"/>
      <c r="M40" s="179"/>
      <c r="N40" s="179"/>
      <c r="O40" s="179"/>
      <c r="P40" s="179"/>
      <c r="Q40" s="179"/>
      <c r="R40" s="180"/>
    </row>
    <row r="41" spans="1:22" ht="31.5" customHeight="1" x14ac:dyDescent="0.35">
      <c r="A41" s="173"/>
      <c r="B41" s="175" t="s">
        <v>120</v>
      </c>
      <c r="C41" s="176"/>
      <c r="D41" s="176"/>
      <c r="E41" s="176"/>
      <c r="F41" s="177"/>
      <c r="G41" s="178"/>
      <c r="H41" s="179"/>
      <c r="I41" s="179"/>
      <c r="J41" s="179"/>
      <c r="K41" s="179"/>
      <c r="L41" s="179"/>
      <c r="M41" s="179"/>
      <c r="N41" s="179"/>
      <c r="O41" s="179"/>
      <c r="P41" s="179"/>
      <c r="Q41" s="179"/>
      <c r="R41" s="180"/>
    </row>
    <row r="42" spans="1:22" ht="31.5" customHeight="1" x14ac:dyDescent="0.35">
      <c r="A42" s="173"/>
      <c r="B42" s="175" t="s">
        <v>121</v>
      </c>
      <c r="C42" s="176"/>
      <c r="D42" s="176"/>
      <c r="E42" s="176"/>
      <c r="F42" s="177"/>
      <c r="G42" s="178"/>
      <c r="H42" s="179"/>
      <c r="I42" s="179"/>
      <c r="J42" s="179"/>
      <c r="K42" s="179"/>
      <c r="L42" s="179"/>
      <c r="M42" s="179"/>
      <c r="N42" s="179"/>
      <c r="O42" s="179"/>
      <c r="P42" s="179"/>
      <c r="Q42" s="179"/>
      <c r="R42" s="180"/>
    </row>
    <row r="43" spans="1:22" s="28" customFormat="1" ht="27" customHeight="1" x14ac:dyDescent="0.35">
      <c r="A43" s="174"/>
      <c r="B43" s="175" t="s">
        <v>122</v>
      </c>
      <c r="C43" s="176"/>
      <c r="D43" s="176"/>
      <c r="E43" s="176"/>
      <c r="F43" s="177"/>
      <c r="G43" s="178"/>
      <c r="H43" s="179"/>
      <c r="I43" s="179"/>
      <c r="J43" s="179"/>
      <c r="K43" s="179"/>
      <c r="L43" s="179"/>
      <c r="M43" s="179"/>
      <c r="N43" s="179"/>
      <c r="O43" s="179"/>
      <c r="P43" s="179"/>
      <c r="Q43" s="179"/>
      <c r="R43" s="180"/>
    </row>
    <row r="44" spans="1:22" s="28" customFormat="1" ht="27" customHeight="1" x14ac:dyDescent="0.35">
      <c r="A44" s="10"/>
      <c r="B44" s="212" t="s">
        <v>109</v>
      </c>
      <c r="C44" s="212"/>
      <c r="D44" s="212"/>
      <c r="E44" s="212"/>
      <c r="F44" s="212"/>
      <c r="G44" s="212"/>
      <c r="H44" s="212"/>
      <c r="I44" s="212"/>
      <c r="J44" s="212"/>
      <c r="K44" s="212"/>
      <c r="L44" s="212"/>
      <c r="M44" s="212"/>
      <c r="N44" s="212"/>
      <c r="O44" s="212"/>
      <c r="P44" s="212"/>
      <c r="Q44" s="212"/>
      <c r="R44" s="212"/>
    </row>
    <row r="45" spans="1:22" s="28" customFormat="1" ht="39.65" customHeight="1" x14ac:dyDescent="0.35">
      <c r="A45" s="181"/>
      <c r="B45" s="186" t="s">
        <v>370</v>
      </c>
      <c r="C45" s="186"/>
      <c r="D45" s="186"/>
      <c r="E45" s="186"/>
      <c r="F45" s="186"/>
      <c r="G45" s="186"/>
      <c r="H45" s="186"/>
      <c r="I45" s="186"/>
      <c r="J45" s="186"/>
      <c r="K45" s="186"/>
      <c r="L45" s="186"/>
      <c r="M45" s="186"/>
      <c r="N45" s="186"/>
      <c r="O45" s="186"/>
      <c r="P45" s="186"/>
      <c r="Q45" s="186"/>
      <c r="R45" s="186"/>
    </row>
    <row r="46" spans="1:22" s="28" customFormat="1" ht="45" customHeight="1" x14ac:dyDescent="0.35">
      <c r="A46" s="181"/>
      <c r="B46" s="187" t="s">
        <v>123</v>
      </c>
      <c r="C46" s="188"/>
      <c r="D46" s="188"/>
      <c r="E46" s="188"/>
      <c r="F46" s="188"/>
      <c r="G46" s="187" t="s">
        <v>124</v>
      </c>
      <c r="H46" s="189"/>
      <c r="I46" s="190" t="s">
        <v>125</v>
      </c>
      <c r="J46" s="191"/>
      <c r="K46" s="191"/>
      <c r="L46" s="191"/>
      <c r="M46" s="191"/>
      <c r="N46" s="192"/>
      <c r="O46" s="124" t="s">
        <v>126</v>
      </c>
      <c r="P46" s="190" t="s">
        <v>127</v>
      </c>
      <c r="Q46" s="191"/>
      <c r="R46" s="192"/>
    </row>
    <row r="47" spans="1:22" s="28" customFormat="1" ht="27" customHeight="1" x14ac:dyDescent="0.35">
      <c r="A47" s="181"/>
      <c r="B47" s="193"/>
      <c r="C47" s="194"/>
      <c r="D47" s="194"/>
      <c r="E47" s="194"/>
      <c r="F47" s="195"/>
      <c r="G47" s="193"/>
      <c r="H47" s="195"/>
      <c r="I47" s="196"/>
      <c r="J47" s="196"/>
      <c r="K47" s="196"/>
      <c r="L47" s="196"/>
      <c r="M47" s="196"/>
      <c r="N47" s="196"/>
      <c r="O47" s="116"/>
      <c r="P47" s="197"/>
      <c r="Q47" s="197"/>
      <c r="R47" s="197"/>
    </row>
    <row r="48" spans="1:22" ht="42.9" customHeight="1" x14ac:dyDescent="0.35">
      <c r="A48" s="10"/>
      <c r="B48" s="208" t="s">
        <v>131</v>
      </c>
      <c r="C48" s="208"/>
      <c r="D48" s="208"/>
      <c r="E48" s="208"/>
      <c r="F48" s="208"/>
      <c r="G48" s="200"/>
      <c r="H48" s="196"/>
      <c r="I48" s="196"/>
      <c r="J48" s="196"/>
      <c r="K48" s="196"/>
      <c r="L48" s="196"/>
      <c r="M48" s="196"/>
      <c r="N48" s="196"/>
      <c r="O48" s="196"/>
      <c r="P48" s="196"/>
      <c r="Q48" s="196"/>
      <c r="R48" s="196"/>
      <c r="T48" s="76"/>
      <c r="U48" s="76"/>
      <c r="V48" s="76"/>
    </row>
    <row r="49" spans="1:22" ht="42.9" customHeight="1" x14ac:dyDescent="0.35">
      <c r="A49" s="10"/>
      <c r="B49" s="198"/>
      <c r="C49" s="198"/>
      <c r="D49" s="198"/>
      <c r="E49" s="198"/>
      <c r="F49" s="198"/>
      <c r="G49" s="198"/>
      <c r="H49" s="198"/>
      <c r="I49" s="198"/>
      <c r="J49" s="198"/>
      <c r="K49" s="198"/>
      <c r="L49" s="198"/>
      <c r="M49" s="198"/>
      <c r="N49" s="198"/>
      <c r="O49" s="198"/>
      <c r="P49" s="198"/>
      <c r="Q49" s="198"/>
      <c r="R49" s="198"/>
      <c r="T49" s="76"/>
      <c r="U49" s="76"/>
      <c r="V49" s="76"/>
    </row>
    <row r="50" spans="1:22" ht="14.4" customHeight="1" x14ac:dyDescent="0.35">
      <c r="A50" s="28"/>
      <c r="B50" s="199"/>
      <c r="C50" s="199"/>
      <c r="D50" s="199"/>
      <c r="E50" s="199"/>
      <c r="F50" s="199"/>
      <c r="G50" s="199"/>
      <c r="H50" s="199"/>
      <c r="I50" s="199"/>
      <c r="J50" s="199"/>
      <c r="K50" s="199"/>
      <c r="L50" s="199"/>
      <c r="M50" s="199"/>
      <c r="N50" s="199"/>
      <c r="O50" s="199"/>
      <c r="P50" s="199"/>
      <c r="Q50" s="199"/>
      <c r="R50" s="199"/>
      <c r="T50" s="80" t="s">
        <v>132</v>
      </c>
      <c r="U50" s="76" t="s">
        <v>133</v>
      </c>
      <c r="V50" s="76"/>
    </row>
    <row r="51" spans="1:22" ht="21" x14ac:dyDescent="0.5">
      <c r="B51" s="217" t="s">
        <v>134</v>
      </c>
      <c r="C51" s="217"/>
      <c r="D51" s="221"/>
      <c r="E51" s="221"/>
      <c r="F51" s="221"/>
      <c r="G51" s="221"/>
      <c r="H51" s="221"/>
      <c r="I51" s="221"/>
      <c r="J51" s="217" t="s">
        <v>135</v>
      </c>
      <c r="K51" s="217"/>
      <c r="L51" s="219"/>
      <c r="M51" s="220"/>
      <c r="N51" s="182" t="s">
        <v>136</v>
      </c>
      <c r="O51" s="182"/>
      <c r="P51" s="183" t="s">
        <v>137</v>
      </c>
      <c r="Q51" s="184"/>
      <c r="R51" s="185"/>
    </row>
    <row r="52" spans="1:22" ht="21" x14ac:dyDescent="0.5">
      <c r="B52" s="217" t="s">
        <v>138</v>
      </c>
      <c r="C52" s="217"/>
      <c r="D52" s="221"/>
      <c r="E52" s="221"/>
      <c r="F52" s="221"/>
      <c r="G52" s="221"/>
      <c r="H52" s="221"/>
      <c r="I52" s="221"/>
      <c r="J52" s="217" t="s">
        <v>135</v>
      </c>
      <c r="K52" s="217"/>
      <c r="L52" s="219" t="s">
        <v>394</v>
      </c>
      <c r="M52" s="220"/>
      <c r="N52" s="182" t="s">
        <v>139</v>
      </c>
      <c r="O52" s="182"/>
      <c r="P52" s="183" t="s">
        <v>137</v>
      </c>
      <c r="Q52" s="184"/>
      <c r="R52" s="185"/>
    </row>
    <row r="53" spans="1:22" ht="21" x14ac:dyDescent="0.5">
      <c r="B53" s="30"/>
      <c r="C53" s="30"/>
      <c r="D53" s="30"/>
      <c r="K53" s="30"/>
      <c r="L53" s="30"/>
      <c r="N53" s="137" t="s">
        <v>140</v>
      </c>
      <c r="O53" s="138"/>
    </row>
    <row r="54" spans="1:22" ht="41.25" customHeight="1" x14ac:dyDescent="0.5">
      <c r="B54" s="217" t="s">
        <v>141</v>
      </c>
      <c r="C54" s="217"/>
      <c r="D54" s="316" t="s">
        <v>393</v>
      </c>
      <c r="E54" s="317"/>
    </row>
    <row r="59" spans="1:22" x14ac:dyDescent="0.35">
      <c r="B59" s="216" t="s">
        <v>68</v>
      </c>
      <c r="C59" s="216"/>
      <c r="D59" s="60" t="s">
        <v>69</v>
      </c>
      <c r="E59" s="70">
        <v>45832</v>
      </c>
    </row>
  </sheetData>
  <mergeCells count="109">
    <mergeCell ref="B38:R38"/>
    <mergeCell ref="B41:F41"/>
    <mergeCell ref="B42:F42"/>
    <mergeCell ref="G35:R35"/>
    <mergeCell ref="B36:F36"/>
    <mergeCell ref="G36:R36"/>
    <mergeCell ref="B44:R44"/>
    <mergeCell ref="B48:F48"/>
    <mergeCell ref="G48:R48"/>
    <mergeCell ref="G22:R22"/>
    <mergeCell ref="B21:F21"/>
    <mergeCell ref="B11:F11"/>
    <mergeCell ref="G21:R21"/>
    <mergeCell ref="B10:F10"/>
    <mergeCell ref="G10:R10"/>
    <mergeCell ref="B19:F19"/>
    <mergeCell ref="G11:R11"/>
    <mergeCell ref="B12:F12"/>
    <mergeCell ref="G12:R12"/>
    <mergeCell ref="B20:F20"/>
    <mergeCell ref="G20:R20"/>
    <mergeCell ref="G17:R17"/>
    <mergeCell ref="A16:XFD16"/>
    <mergeCell ref="A10:A15"/>
    <mergeCell ref="G13:R13"/>
    <mergeCell ref="G14:R14"/>
    <mergeCell ref="A17:A25"/>
    <mergeCell ref="B17:F17"/>
    <mergeCell ref="G18:R18"/>
    <mergeCell ref="B22:F22"/>
    <mergeCell ref="B59:C59"/>
    <mergeCell ref="B54:C54"/>
    <mergeCell ref="D54:E54"/>
    <mergeCell ref="L51:M51"/>
    <mergeCell ref="L52:M52"/>
    <mergeCell ref="J51:K51"/>
    <mergeCell ref="D51:I51"/>
    <mergeCell ref="D52:I52"/>
    <mergeCell ref="J52:K52"/>
    <mergeCell ref="B51:C51"/>
    <mergeCell ref="B52:C52"/>
    <mergeCell ref="A33:A37"/>
    <mergeCell ref="B32:R32"/>
    <mergeCell ref="G27:R27"/>
    <mergeCell ref="B31:F31"/>
    <mergeCell ref="B28:F28"/>
    <mergeCell ref="G28:R28"/>
    <mergeCell ref="B29:F29"/>
    <mergeCell ref="G29:R29"/>
    <mergeCell ref="G31:R31"/>
    <mergeCell ref="G30:R30"/>
    <mergeCell ref="B30:F30"/>
    <mergeCell ref="G33:R33"/>
    <mergeCell ref="B33:F33"/>
    <mergeCell ref="B37:F37"/>
    <mergeCell ref="G37:R37"/>
    <mergeCell ref="B34:F34"/>
    <mergeCell ref="G34:R34"/>
    <mergeCell ref="B35:F35"/>
    <mergeCell ref="B27:F27"/>
    <mergeCell ref="B26:R26"/>
    <mergeCell ref="B24:F24"/>
    <mergeCell ref="B25:F25"/>
    <mergeCell ref="G24:R24"/>
    <mergeCell ref="G25:R25"/>
    <mergeCell ref="B23:F23"/>
    <mergeCell ref="G23:R23"/>
    <mergeCell ref="A27:A31"/>
    <mergeCell ref="B2:C2"/>
    <mergeCell ref="D2:H2"/>
    <mergeCell ref="B3:C3"/>
    <mergeCell ref="D3:H3"/>
    <mergeCell ref="B4:C4"/>
    <mergeCell ref="D4:H4"/>
    <mergeCell ref="B7:R8"/>
    <mergeCell ref="G19:R19"/>
    <mergeCell ref="B18:F18"/>
    <mergeCell ref="B9:R9"/>
    <mergeCell ref="B13:F13"/>
    <mergeCell ref="B14:F14"/>
    <mergeCell ref="B6:R6"/>
    <mergeCell ref="A5:XFD5"/>
    <mergeCell ref="B15:F15"/>
    <mergeCell ref="G15:R15"/>
    <mergeCell ref="N52:O52"/>
    <mergeCell ref="P52:R52"/>
    <mergeCell ref="B45:R45"/>
    <mergeCell ref="B46:F46"/>
    <mergeCell ref="G46:H46"/>
    <mergeCell ref="I46:N46"/>
    <mergeCell ref="P46:R46"/>
    <mergeCell ref="B47:F47"/>
    <mergeCell ref="G47:H47"/>
    <mergeCell ref="I47:N47"/>
    <mergeCell ref="P47:R47"/>
    <mergeCell ref="B49:R49"/>
    <mergeCell ref="B50:R50"/>
    <mergeCell ref="A39:A43"/>
    <mergeCell ref="B39:F39"/>
    <mergeCell ref="G39:R39"/>
    <mergeCell ref="B40:F40"/>
    <mergeCell ref="G40:R40"/>
    <mergeCell ref="G41:R41"/>
    <mergeCell ref="A45:A47"/>
    <mergeCell ref="N51:O51"/>
    <mergeCell ref="P51:R51"/>
    <mergeCell ref="G42:R42"/>
    <mergeCell ref="B43:F43"/>
    <mergeCell ref="G43:R43"/>
  </mergeCells>
  <conditionalFormatting sqref="I47:N47">
    <cfRule type="cellIs" dxfId="46" priority="1" operator="equal">
      <formula>"Opted up Local Public Authority"</formula>
    </cfRule>
  </conditionalFormatting>
  <dataValidations count="1">
    <dataValidation type="list" allowBlank="1" showInputMessage="1" showErrorMessage="1" sqref="D4:H4" xr:uid="{B8BC3FE8-61DA-4AC6-866D-E7DDD3554BF2}">
      <formula1>$J$4:$R$4</formula1>
    </dataValidation>
  </dataValidations>
  <pageMargins left="0.7" right="0.7" top="0.75" bottom="0.75" header="0.3" footer="0.3"/>
  <pageSetup paperSize="9" scale="38" fitToHeight="0"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FD4B-F710-48DF-8D91-D663DBE79EB3}">
  <sheetPr>
    <pageSetUpPr fitToPage="1"/>
  </sheetPr>
  <dimension ref="A1:O37"/>
  <sheetViews>
    <sheetView zoomScale="70" zoomScaleNormal="70" workbookViewId="0">
      <selection activeCell="I40" sqref="I40"/>
    </sheetView>
  </sheetViews>
  <sheetFormatPr defaultColWidth="9.453125" defaultRowHeight="14.5" x14ac:dyDescent="0.35"/>
  <cols>
    <col min="1" max="1" width="24.90625" customWidth="1"/>
    <col min="2" max="2" width="46.453125" style="15" customWidth="1"/>
    <col min="3" max="3" width="44.453125" customWidth="1"/>
    <col min="4" max="4" width="13.453125" style="61" customWidth="1"/>
    <col min="5" max="5" width="16.453125" style="61" customWidth="1"/>
    <col min="6" max="6" width="22.08984375" customWidth="1"/>
    <col min="7" max="7" width="13.54296875" customWidth="1"/>
    <col min="8" max="8" width="14.54296875" customWidth="1"/>
    <col min="9" max="9" width="13" customWidth="1"/>
    <col min="10" max="10" width="13.54296875" customWidth="1"/>
    <col min="11" max="11" width="10.453125" style="4" customWidth="1"/>
    <col min="12" max="12" width="16" customWidth="1"/>
    <col min="13" max="13" width="13.90625" style="61" customWidth="1"/>
    <col min="14" max="14" width="23.453125" style="61" customWidth="1"/>
    <col min="15" max="15" width="25" customWidth="1"/>
    <col min="17" max="17" width="10" customWidth="1"/>
  </cols>
  <sheetData>
    <row r="1" spans="1:15" x14ac:dyDescent="0.35">
      <c r="B1" s="122"/>
      <c r="K1"/>
      <c r="L1" s="4"/>
    </row>
    <row r="2" spans="1:15" ht="27" customHeight="1" x14ac:dyDescent="0.35">
      <c r="B2" s="123" t="s">
        <v>70</v>
      </c>
      <c r="C2" s="121" t="str">
        <f>IF('1. Identification'!D2="","",'1. Identification'!D2)</f>
        <v/>
      </c>
      <c r="D2" s="125"/>
      <c r="E2" s="125"/>
    </row>
    <row r="3" spans="1:15" ht="27" customHeight="1" x14ac:dyDescent="0.35">
      <c r="B3" s="123" t="s">
        <v>71</v>
      </c>
      <c r="C3" s="121" t="str">
        <f>IF('1. Identification'!D3="","",'1. Identification'!D3)</f>
        <v/>
      </c>
      <c r="D3" s="125"/>
      <c r="E3" s="125"/>
      <c r="F3" s="44"/>
      <c r="G3" s="44"/>
      <c r="H3" s="44"/>
      <c r="I3" s="44"/>
      <c r="J3" s="44"/>
      <c r="K3" s="45"/>
      <c r="L3" s="44"/>
    </row>
    <row r="4" spans="1:15" ht="27" customHeight="1" x14ac:dyDescent="0.35">
      <c r="B4" s="123" t="s">
        <v>74</v>
      </c>
      <c r="C4" s="121" t="str">
        <f>IF('1. Identification'!D4="","",'1. Identification'!D4)</f>
        <v/>
      </c>
      <c r="D4" s="125"/>
      <c r="E4" s="125"/>
      <c r="F4" s="52" t="s">
        <v>76</v>
      </c>
      <c r="G4" s="52" t="s">
        <v>78</v>
      </c>
      <c r="H4" s="52" t="s">
        <v>79</v>
      </c>
      <c r="I4" s="52" t="s">
        <v>80</v>
      </c>
      <c r="J4" s="52" t="s">
        <v>81</v>
      </c>
      <c r="K4" s="53" t="s">
        <v>82</v>
      </c>
      <c r="L4" s="52" t="s">
        <v>83</v>
      </c>
    </row>
    <row r="5" spans="1:15" ht="27" customHeight="1" x14ac:dyDescent="0.35">
      <c r="B5" s="122"/>
      <c r="K5"/>
    </row>
    <row r="6" spans="1:15" ht="14.9" customHeight="1" x14ac:dyDescent="0.35">
      <c r="B6" s="205" t="s">
        <v>142</v>
      </c>
      <c r="C6" s="205"/>
      <c r="D6" s="205"/>
      <c r="E6" s="205"/>
      <c r="F6" s="205"/>
      <c r="G6" s="205"/>
      <c r="H6" s="205"/>
      <c r="I6" s="205"/>
      <c r="J6" s="205"/>
      <c r="K6" s="205"/>
      <c r="L6" s="205"/>
      <c r="M6" s="205"/>
      <c r="N6" s="205"/>
      <c r="O6" s="205"/>
    </row>
    <row r="7" spans="1:15" ht="15" customHeight="1" x14ac:dyDescent="0.35">
      <c r="B7" s="205"/>
      <c r="C7" s="205"/>
      <c r="D7" s="205"/>
      <c r="E7" s="205"/>
      <c r="F7" s="205"/>
      <c r="G7" s="205"/>
      <c r="H7" s="205"/>
      <c r="I7" s="205"/>
      <c r="J7" s="205"/>
      <c r="K7" s="205"/>
      <c r="L7" s="205"/>
      <c r="M7" s="205"/>
      <c r="N7" s="205"/>
      <c r="O7" s="205"/>
    </row>
    <row r="8" spans="1:15" ht="36.9" customHeight="1" x14ac:dyDescent="0.35">
      <c r="B8" s="120" t="s">
        <v>143</v>
      </c>
      <c r="C8" s="119" t="s">
        <v>144</v>
      </c>
      <c r="D8" s="119" t="s">
        <v>145</v>
      </c>
      <c r="E8" s="119" t="s">
        <v>146</v>
      </c>
      <c r="F8" s="119" t="s">
        <v>147</v>
      </c>
      <c r="G8" s="118" t="s">
        <v>148</v>
      </c>
      <c r="H8" s="233" t="s">
        <v>149</v>
      </c>
      <c r="I8" s="233"/>
      <c r="J8" s="233"/>
      <c r="K8" s="233"/>
      <c r="L8" s="233" t="s">
        <v>150</v>
      </c>
      <c r="M8" s="233"/>
      <c r="N8" s="69" t="s">
        <v>151</v>
      </c>
      <c r="O8" s="69" t="s">
        <v>152</v>
      </c>
    </row>
    <row r="9" spans="1:15" ht="30" customHeight="1" x14ac:dyDescent="0.35">
      <c r="A9" s="145" t="s">
        <v>153</v>
      </c>
      <c r="B9" s="140" t="s">
        <v>154</v>
      </c>
      <c r="C9" s="140" t="s">
        <v>155</v>
      </c>
      <c r="D9" s="143" t="s">
        <v>156</v>
      </c>
      <c r="E9" s="143" t="str">
        <f>D9</f>
        <v>-</v>
      </c>
      <c r="F9" s="139" t="s">
        <v>157</v>
      </c>
      <c r="G9" s="139" t="s">
        <v>156</v>
      </c>
      <c r="H9" s="229" t="s">
        <v>158</v>
      </c>
      <c r="I9" s="230"/>
      <c r="J9" s="230"/>
      <c r="K9" s="231"/>
      <c r="L9" s="228" t="s">
        <v>159</v>
      </c>
      <c r="M9" s="228"/>
      <c r="N9" s="139" t="s">
        <v>128</v>
      </c>
      <c r="O9" s="139" t="s">
        <v>128</v>
      </c>
    </row>
    <row r="10" spans="1:15" s="28" customFormat="1" ht="24.9" customHeight="1" x14ac:dyDescent="0.35">
      <c r="B10" s="141" t="s">
        <v>160</v>
      </c>
      <c r="C10" s="141" t="s">
        <v>161</v>
      </c>
      <c r="D10" s="142" t="s">
        <v>156</v>
      </c>
      <c r="E10" s="142" t="str">
        <f>D10</f>
        <v>-</v>
      </c>
      <c r="F10" s="144" t="s">
        <v>162</v>
      </c>
      <c r="G10" s="144" t="s">
        <v>156</v>
      </c>
      <c r="H10" s="227" t="s">
        <v>158</v>
      </c>
      <c r="I10" s="227"/>
      <c r="J10" s="227"/>
      <c r="K10" s="227"/>
      <c r="L10" s="227" t="s">
        <v>163</v>
      </c>
      <c r="M10" s="227"/>
      <c r="N10" s="144" t="s">
        <v>128</v>
      </c>
      <c r="O10" s="144" t="s">
        <v>128</v>
      </c>
    </row>
    <row r="11" spans="1:15" s="28" customFormat="1" ht="24.9" customHeight="1" x14ac:dyDescent="0.35">
      <c r="B11" s="141" t="s">
        <v>164</v>
      </c>
      <c r="C11" s="141" t="s">
        <v>165</v>
      </c>
      <c r="D11" s="142" t="s">
        <v>156</v>
      </c>
      <c r="E11" s="142" t="str">
        <f>D11</f>
        <v>-</v>
      </c>
      <c r="F11" s="144" t="s">
        <v>162</v>
      </c>
      <c r="G11" s="144" t="s">
        <v>156</v>
      </c>
      <c r="H11" s="227" t="s">
        <v>158</v>
      </c>
      <c r="I11" s="227"/>
      <c r="J11" s="227"/>
      <c r="K11" s="227"/>
      <c r="L11" s="227" t="s">
        <v>166</v>
      </c>
      <c r="M11" s="227"/>
      <c r="N11" s="144" t="s">
        <v>128</v>
      </c>
      <c r="O11" s="144" t="s">
        <v>128</v>
      </c>
    </row>
    <row r="12" spans="1:15" s="28" customFormat="1" ht="24.9" customHeight="1" x14ac:dyDescent="0.35">
      <c r="B12" s="141" t="s">
        <v>167</v>
      </c>
      <c r="C12" s="141" t="s">
        <v>168</v>
      </c>
      <c r="D12" s="142">
        <v>0.5</v>
      </c>
      <c r="E12" s="142">
        <f>D12*$E$21</f>
        <v>0</v>
      </c>
      <c r="F12" s="144" t="s">
        <v>169</v>
      </c>
      <c r="G12" s="144" t="s">
        <v>170</v>
      </c>
      <c r="H12" s="227" t="s">
        <v>158</v>
      </c>
      <c r="I12" s="227"/>
      <c r="J12" s="227"/>
      <c r="K12" s="227"/>
      <c r="L12" s="227" t="s">
        <v>171</v>
      </c>
      <c r="M12" s="227"/>
      <c r="N12" s="144" t="s">
        <v>128</v>
      </c>
      <c r="O12" s="144" t="s">
        <v>128</v>
      </c>
    </row>
    <row r="13" spans="1:15" s="28" customFormat="1" ht="24.9" customHeight="1" x14ac:dyDescent="0.35">
      <c r="B13" s="140" t="s">
        <v>172</v>
      </c>
      <c r="C13" s="140" t="s">
        <v>161</v>
      </c>
      <c r="D13" s="126"/>
      <c r="E13" s="126"/>
      <c r="F13" s="139" t="s">
        <v>162</v>
      </c>
      <c r="G13" s="139" t="s">
        <v>156</v>
      </c>
      <c r="H13" s="228" t="s">
        <v>158</v>
      </c>
      <c r="I13" s="228"/>
      <c r="J13" s="228"/>
      <c r="K13" s="228"/>
      <c r="L13" s="228" t="s">
        <v>163</v>
      </c>
      <c r="M13" s="228"/>
      <c r="N13" s="139" t="s">
        <v>128</v>
      </c>
      <c r="O13" s="139" t="s">
        <v>128</v>
      </c>
    </row>
    <row r="14" spans="1:15" s="28" customFormat="1" ht="24.9" customHeight="1" x14ac:dyDescent="0.35">
      <c r="B14" s="91"/>
      <c r="C14" s="91"/>
      <c r="D14" s="126"/>
      <c r="E14" s="126"/>
      <c r="F14" s="91"/>
      <c r="G14" s="91"/>
      <c r="H14" s="232"/>
      <c r="I14" s="232"/>
      <c r="J14" s="232"/>
      <c r="K14" s="232"/>
      <c r="L14" s="232"/>
      <c r="M14" s="232"/>
      <c r="N14" s="91"/>
      <c r="O14" s="91"/>
    </row>
    <row r="15" spans="1:15" ht="24.9" customHeight="1" x14ac:dyDescent="0.35">
      <c r="B15" s="91"/>
      <c r="C15" s="91"/>
      <c r="D15" s="126"/>
      <c r="E15" s="126"/>
      <c r="F15" s="91"/>
      <c r="G15" s="91"/>
      <c r="H15" s="232"/>
      <c r="I15" s="232"/>
      <c r="J15" s="232"/>
      <c r="K15" s="232"/>
      <c r="L15" s="232"/>
      <c r="M15" s="232"/>
      <c r="N15" s="91"/>
      <c r="O15" s="91"/>
    </row>
    <row r="16" spans="1:15" ht="24.9" customHeight="1" x14ac:dyDescent="0.35">
      <c r="B16" s="127"/>
      <c r="C16" s="127"/>
      <c r="D16" s="128"/>
      <c r="E16" s="128"/>
      <c r="F16" s="127"/>
      <c r="G16" s="127"/>
      <c r="H16" s="234"/>
      <c r="I16" s="234"/>
      <c r="J16" s="234"/>
      <c r="K16" s="234"/>
      <c r="L16" s="234"/>
      <c r="M16" s="234"/>
      <c r="N16" s="127"/>
      <c r="O16" s="127"/>
    </row>
    <row r="17" spans="2:15" ht="24.9" customHeight="1" x14ac:dyDescent="0.35">
      <c r="B17" s="91"/>
      <c r="C17" s="91"/>
      <c r="D17" s="126"/>
      <c r="E17" s="126"/>
      <c r="F17" s="91"/>
      <c r="G17" s="91"/>
      <c r="H17" s="232"/>
      <c r="I17" s="232"/>
      <c r="J17" s="232"/>
      <c r="K17" s="232"/>
      <c r="L17" s="232"/>
      <c r="M17" s="232"/>
      <c r="N17" s="91"/>
      <c r="O17" s="91"/>
    </row>
    <row r="18" spans="2:15" s="28" customFormat="1" ht="24.9" customHeight="1" x14ac:dyDescent="0.35">
      <c r="B18" s="127"/>
      <c r="C18" s="127"/>
      <c r="D18" s="128"/>
      <c r="E18" s="128"/>
      <c r="F18" s="127"/>
      <c r="G18" s="127"/>
      <c r="H18" s="234"/>
      <c r="I18" s="234"/>
      <c r="J18" s="234"/>
      <c r="K18" s="234"/>
      <c r="L18" s="234"/>
      <c r="M18" s="234"/>
      <c r="N18" s="127"/>
      <c r="O18" s="127"/>
    </row>
    <row r="19" spans="2:15" ht="24.9" customHeight="1" x14ac:dyDescent="0.35">
      <c r="B19" s="91"/>
      <c r="C19" s="91"/>
      <c r="D19" s="126"/>
      <c r="E19" s="126"/>
      <c r="F19" s="91"/>
      <c r="G19" s="91"/>
      <c r="H19" s="232"/>
      <c r="I19" s="232"/>
      <c r="J19" s="232"/>
      <c r="K19" s="232"/>
      <c r="L19" s="232"/>
      <c r="M19" s="232"/>
      <c r="N19" s="91"/>
      <c r="O19" s="91"/>
    </row>
    <row r="20" spans="2:15" ht="24.9" customHeight="1" x14ac:dyDescent="0.35">
      <c r="B20" s="91"/>
      <c r="C20" s="91"/>
      <c r="D20" s="126"/>
      <c r="E20" s="126"/>
      <c r="F20" s="91"/>
      <c r="G20" s="91"/>
      <c r="H20" s="232"/>
      <c r="I20" s="232"/>
      <c r="J20" s="232"/>
      <c r="K20" s="232"/>
      <c r="L20" s="232"/>
      <c r="M20" s="232"/>
      <c r="N20" s="91"/>
      <c r="O20" s="91"/>
    </row>
    <row r="21" spans="2:15" ht="24.9" customHeight="1" x14ac:dyDescent="0.35">
      <c r="B21" s="127"/>
      <c r="C21" s="127"/>
      <c r="D21" s="128"/>
      <c r="E21" s="128"/>
      <c r="F21" s="127"/>
      <c r="G21" s="127"/>
      <c r="H21" s="234"/>
      <c r="I21" s="234"/>
      <c r="J21" s="234"/>
      <c r="K21" s="234"/>
      <c r="L21" s="234"/>
      <c r="M21" s="234"/>
      <c r="N21" s="127"/>
      <c r="O21" s="127"/>
    </row>
    <row r="22" spans="2:15" ht="24.9" customHeight="1" x14ac:dyDescent="0.35">
      <c r="B22" s="127"/>
      <c r="C22" s="127"/>
      <c r="D22" s="128"/>
      <c r="E22" s="128"/>
      <c r="F22" s="127"/>
      <c r="G22" s="127"/>
      <c r="H22" s="234"/>
      <c r="I22" s="234"/>
      <c r="J22" s="234"/>
      <c r="K22" s="234"/>
      <c r="L22" s="234"/>
      <c r="M22" s="234"/>
      <c r="N22" s="127"/>
      <c r="O22" s="127"/>
    </row>
    <row r="23" spans="2:15" ht="24.9" customHeight="1" x14ac:dyDescent="0.35">
      <c r="B23" s="127"/>
      <c r="C23" s="127"/>
      <c r="D23" s="128"/>
      <c r="E23" s="128"/>
      <c r="F23" s="127"/>
      <c r="G23" s="127"/>
      <c r="H23" s="234"/>
      <c r="I23" s="234"/>
      <c r="J23" s="234"/>
      <c r="K23" s="234"/>
      <c r="L23" s="234"/>
      <c r="M23" s="234"/>
      <c r="N23" s="127"/>
      <c r="O23" s="127"/>
    </row>
    <row r="24" spans="2:15" ht="24.9" customHeight="1" x14ac:dyDescent="0.35">
      <c r="B24" s="91"/>
      <c r="C24" s="91"/>
      <c r="D24" s="129"/>
      <c r="E24" s="129"/>
      <c r="F24" s="91"/>
      <c r="G24" s="91"/>
      <c r="H24" s="232"/>
      <c r="I24" s="232"/>
      <c r="J24" s="232"/>
      <c r="K24" s="232"/>
      <c r="L24" s="232"/>
      <c r="M24" s="232"/>
      <c r="N24" s="91"/>
      <c r="O24" s="91"/>
    </row>
    <row r="25" spans="2:15" s="28" customFormat="1" ht="24.9" customHeight="1" x14ac:dyDescent="0.35">
      <c r="B25" s="91"/>
      <c r="C25" s="91"/>
      <c r="D25" s="129"/>
      <c r="E25" s="129"/>
      <c r="F25" s="91"/>
      <c r="G25" s="91"/>
      <c r="H25" s="232"/>
      <c r="I25" s="232"/>
      <c r="J25" s="232"/>
      <c r="K25" s="232"/>
      <c r="L25" s="232"/>
      <c r="M25" s="232"/>
      <c r="N25" s="91"/>
      <c r="O25" s="91"/>
    </row>
    <row r="26" spans="2:15" ht="24.9" customHeight="1" x14ac:dyDescent="0.35">
      <c r="B26" s="91"/>
      <c r="C26" s="91"/>
      <c r="D26" s="129"/>
      <c r="E26" s="129"/>
      <c r="F26" s="91"/>
      <c r="G26" s="91"/>
      <c r="H26" s="232"/>
      <c r="I26" s="232"/>
      <c r="J26" s="232"/>
      <c r="K26" s="232"/>
      <c r="L26" s="232"/>
      <c r="M26" s="232"/>
      <c r="N26" s="91"/>
      <c r="O26" s="91"/>
    </row>
    <row r="27" spans="2:15" s="28" customFormat="1" ht="24.9" customHeight="1" x14ac:dyDescent="0.35">
      <c r="B27" s="91"/>
      <c r="C27" s="91"/>
      <c r="D27" s="126"/>
      <c r="E27" s="129"/>
      <c r="F27" s="91"/>
      <c r="G27" s="91"/>
      <c r="H27" s="232"/>
      <c r="I27" s="232"/>
      <c r="J27" s="232"/>
      <c r="K27" s="232"/>
      <c r="L27" s="232"/>
      <c r="M27" s="232"/>
      <c r="N27" s="91"/>
      <c r="O27" s="91"/>
    </row>
    <row r="28" spans="2:15" ht="24.9" customHeight="1" x14ac:dyDescent="0.35">
      <c r="B28" s="91"/>
      <c r="C28" s="91"/>
      <c r="D28" s="126"/>
      <c r="E28" s="129"/>
      <c r="F28" s="91"/>
      <c r="G28" s="91"/>
      <c r="H28" s="232"/>
      <c r="I28" s="232"/>
      <c r="J28" s="232"/>
      <c r="K28" s="232"/>
      <c r="L28" s="232"/>
      <c r="M28" s="232"/>
      <c r="N28" s="91"/>
      <c r="O28" s="91"/>
    </row>
    <row r="29" spans="2:15" ht="24.9" customHeight="1" x14ac:dyDescent="0.35">
      <c r="B29" s="91"/>
      <c r="C29" s="91"/>
      <c r="D29" s="126"/>
      <c r="E29" s="129"/>
      <c r="F29" s="91"/>
      <c r="G29" s="91"/>
      <c r="H29" s="232"/>
      <c r="I29" s="232"/>
      <c r="J29" s="232"/>
      <c r="K29" s="232"/>
      <c r="L29" s="232"/>
      <c r="M29" s="232"/>
      <c r="N29" s="91"/>
      <c r="O29" s="91"/>
    </row>
    <row r="30" spans="2:15" ht="24.9" customHeight="1" x14ac:dyDescent="0.35">
      <c r="B30" s="91"/>
      <c r="C30" s="91"/>
      <c r="D30" s="126"/>
      <c r="E30" s="129"/>
      <c r="F30" s="91"/>
      <c r="G30" s="91"/>
      <c r="H30" s="232"/>
      <c r="I30" s="232"/>
      <c r="J30" s="232"/>
      <c r="K30" s="232"/>
      <c r="L30" s="232"/>
      <c r="M30" s="232"/>
      <c r="N30" s="91"/>
      <c r="O30" s="91"/>
    </row>
    <row r="31" spans="2:15" s="28" customFormat="1" ht="24.9" customHeight="1" x14ac:dyDescent="0.35">
      <c r="B31" s="91"/>
      <c r="C31" s="91"/>
      <c r="D31" s="126"/>
      <c r="E31" s="129"/>
      <c r="F31" s="91"/>
      <c r="G31" s="91"/>
      <c r="H31" s="232"/>
      <c r="I31" s="232"/>
      <c r="J31" s="232"/>
      <c r="K31" s="232"/>
      <c r="L31" s="232"/>
      <c r="M31" s="232"/>
      <c r="N31" s="91"/>
      <c r="O31" s="91"/>
    </row>
    <row r="32" spans="2:15" ht="24.9" customHeight="1" x14ac:dyDescent="0.35">
      <c r="B32" s="91"/>
      <c r="C32" s="91"/>
      <c r="D32" s="126"/>
      <c r="E32" s="129"/>
      <c r="F32" s="91"/>
      <c r="G32" s="91"/>
      <c r="H32" s="232"/>
      <c r="I32" s="232"/>
      <c r="J32" s="232"/>
      <c r="K32" s="232"/>
      <c r="L32" s="232"/>
      <c r="M32" s="232"/>
      <c r="N32" s="91"/>
      <c r="O32" s="91"/>
    </row>
    <row r="33" spans="2:15" x14ac:dyDescent="0.35">
      <c r="L33" s="61"/>
    </row>
    <row r="34" spans="2:15" ht="21" x14ac:dyDescent="0.5">
      <c r="B34" s="117" t="s">
        <v>134</v>
      </c>
      <c r="C34" s="87"/>
      <c r="D34" s="117" t="s">
        <v>135</v>
      </c>
      <c r="E34" s="132"/>
      <c r="F34" s="146" t="s">
        <v>173</v>
      </c>
      <c r="G34" s="218" t="s">
        <v>174</v>
      </c>
      <c r="H34" s="218"/>
      <c r="I34" s="218"/>
      <c r="J34" s="218"/>
      <c r="K34" s="218"/>
      <c r="L34" s="218"/>
      <c r="M34" s="218"/>
      <c r="N34" s="218"/>
      <c r="O34" s="218"/>
    </row>
    <row r="35" spans="2:15" ht="21" x14ac:dyDescent="0.5">
      <c r="B35" s="117" t="s">
        <v>138</v>
      </c>
      <c r="C35" s="87"/>
      <c r="D35" s="117" t="s">
        <v>135</v>
      </c>
      <c r="E35" s="132"/>
      <c r="F35" s="146" t="s">
        <v>173</v>
      </c>
      <c r="G35" s="218" t="s">
        <v>174</v>
      </c>
      <c r="H35" s="218"/>
      <c r="I35" s="218"/>
      <c r="J35" s="218"/>
      <c r="K35" s="218"/>
      <c r="L35" s="218"/>
      <c r="M35" s="218"/>
      <c r="N35" s="218"/>
      <c r="O35" s="218"/>
    </row>
    <row r="36" spans="2:15" x14ac:dyDescent="0.35">
      <c r="L36" s="61"/>
    </row>
    <row r="37" spans="2:15" x14ac:dyDescent="0.35">
      <c r="B37" s="131" t="s">
        <v>68</v>
      </c>
      <c r="C37" s="60" t="s">
        <v>69</v>
      </c>
      <c r="D37" s="70">
        <v>45832</v>
      </c>
      <c r="L37" s="61"/>
    </row>
  </sheetData>
  <mergeCells count="53">
    <mergeCell ref="H12:K12"/>
    <mergeCell ref="L12:M12"/>
    <mergeCell ref="H15:K15"/>
    <mergeCell ref="L15:M15"/>
    <mergeCell ref="H26:K26"/>
    <mergeCell ref="L26:M26"/>
    <mergeCell ref="H18:K18"/>
    <mergeCell ref="L18:M18"/>
    <mergeCell ref="H19:K19"/>
    <mergeCell ref="L19:M19"/>
    <mergeCell ref="L22:M22"/>
    <mergeCell ref="H23:K23"/>
    <mergeCell ref="L23:M23"/>
    <mergeCell ref="H20:K20"/>
    <mergeCell ref="L20:M20"/>
    <mergeCell ref="H24:K24"/>
    <mergeCell ref="H32:K32"/>
    <mergeCell ref="L32:M32"/>
    <mergeCell ref="H28:K28"/>
    <mergeCell ref="L28:M28"/>
    <mergeCell ref="H30:K30"/>
    <mergeCell ref="L30:M30"/>
    <mergeCell ref="H29:K29"/>
    <mergeCell ref="L29:M29"/>
    <mergeCell ref="L14:M14"/>
    <mergeCell ref="H21:K21"/>
    <mergeCell ref="L21:M21"/>
    <mergeCell ref="H27:K27"/>
    <mergeCell ref="L27:M27"/>
    <mergeCell ref="H16:K16"/>
    <mergeCell ref="L16:M16"/>
    <mergeCell ref="H17:K17"/>
    <mergeCell ref="L17:M17"/>
    <mergeCell ref="L24:M24"/>
    <mergeCell ref="H25:K25"/>
    <mergeCell ref="L25:M25"/>
    <mergeCell ref="H22:K22"/>
    <mergeCell ref="G34:O34"/>
    <mergeCell ref="G35:O35"/>
    <mergeCell ref="B6:O7"/>
    <mergeCell ref="H10:K10"/>
    <mergeCell ref="H11:K11"/>
    <mergeCell ref="H13:K13"/>
    <mergeCell ref="H9:K9"/>
    <mergeCell ref="L9:M9"/>
    <mergeCell ref="H31:K31"/>
    <mergeCell ref="L31:M31"/>
    <mergeCell ref="H8:K8"/>
    <mergeCell ref="L8:M8"/>
    <mergeCell ref="H14:K14"/>
    <mergeCell ref="L11:M11"/>
    <mergeCell ref="L10:M10"/>
    <mergeCell ref="L13:M13"/>
  </mergeCells>
  <dataValidations count="1">
    <dataValidation type="list" allowBlank="1" showInputMessage="1" showErrorMessage="1" sqref="C4:E4" xr:uid="{6DE5F26B-C2FA-490D-9E2D-9D6AB341E2C3}">
      <formula1>$F$4:$L$4</formula1>
    </dataValidation>
  </dataValidations>
  <pageMargins left="0.7" right="0.7" top="0.75" bottom="0.75" header="0.3" footer="0.3"/>
  <pageSetup paperSize="9" scale="38" fitToHeight="0"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CF42-0E06-452F-8736-0C5C47ECC145}">
  <sheetPr>
    <pageSetUpPr fitToPage="1"/>
  </sheetPr>
  <dimension ref="A1:AG96"/>
  <sheetViews>
    <sheetView topLeftCell="A37" zoomScale="70" zoomScaleNormal="70" workbookViewId="0">
      <selection activeCell="D80" sqref="D80:E80"/>
    </sheetView>
  </sheetViews>
  <sheetFormatPr defaultColWidth="9.453125" defaultRowHeight="14.5" x14ac:dyDescent="0.35"/>
  <cols>
    <col min="1" max="1" width="23.453125" customWidth="1"/>
    <col min="2" max="2" width="12.54296875" style="3" customWidth="1"/>
    <col min="3" max="3" width="13.54296875" style="2" customWidth="1"/>
    <col min="4" max="4" width="11" customWidth="1"/>
    <col min="6" max="8" width="8.54296875" customWidth="1"/>
    <col min="9" max="9" width="4.54296875" customWidth="1"/>
    <col min="10" max="10" width="3.453125" customWidth="1"/>
    <col min="11" max="11" width="8" customWidth="1"/>
    <col min="12" max="12" width="16.453125" customWidth="1"/>
    <col min="13" max="13" width="13.54296875" customWidth="1"/>
    <col min="14" max="14" width="14.54296875" customWidth="1"/>
    <col min="15" max="15" width="13" customWidth="1"/>
    <col min="16" max="16" width="13.54296875" customWidth="1"/>
    <col min="17" max="17" width="10.453125" style="4" customWidth="1"/>
    <col min="18" max="18" width="16" customWidth="1"/>
    <col min="19" max="19" width="13.90625" style="61" customWidth="1"/>
    <col min="20" max="20" width="9.453125" style="61"/>
    <col min="23" max="23" width="10" customWidth="1"/>
  </cols>
  <sheetData>
    <row r="1" spans="2:20" x14ac:dyDescent="0.35">
      <c r="B1"/>
      <c r="C1" s="3"/>
      <c r="D1" s="2"/>
      <c r="Q1"/>
      <c r="R1" s="4"/>
    </row>
    <row r="2" spans="2:20" ht="27" customHeight="1" x14ac:dyDescent="0.35">
      <c r="B2" s="203" t="s">
        <v>70</v>
      </c>
      <c r="C2" s="204"/>
      <c r="D2" s="197" t="str">
        <f>IF('1. Identification'!D2="","",'1. Identification'!D2)</f>
        <v/>
      </c>
      <c r="E2" s="197"/>
      <c r="F2" s="197"/>
      <c r="G2" s="197"/>
      <c r="H2" s="197"/>
      <c r="I2" s="6"/>
    </row>
    <row r="3" spans="2:20" ht="27" customHeight="1" x14ac:dyDescent="0.35">
      <c r="B3" s="203" t="s">
        <v>71</v>
      </c>
      <c r="C3" s="204"/>
      <c r="D3" s="197" t="str">
        <f>IF('1. Identification'!D3="","",'1. Identification'!D3)</f>
        <v/>
      </c>
      <c r="E3" s="197"/>
      <c r="F3" s="197"/>
      <c r="G3" s="197"/>
      <c r="H3" s="197"/>
      <c r="I3" s="43"/>
      <c r="J3" s="44"/>
      <c r="K3" s="44"/>
      <c r="L3" s="44"/>
      <c r="M3" s="44"/>
      <c r="N3" s="44"/>
      <c r="O3" s="44"/>
      <c r="P3" s="44"/>
      <c r="Q3" s="45"/>
      <c r="R3" s="44"/>
    </row>
    <row r="4" spans="2:20" ht="27" customHeight="1" x14ac:dyDescent="0.35">
      <c r="B4" s="203" t="s">
        <v>74</v>
      </c>
      <c r="C4" s="204"/>
      <c r="D4" s="197" t="str">
        <f>IF('1. Identification'!D4="","",'1. Identification'!D4)</f>
        <v/>
      </c>
      <c r="E4" s="197"/>
      <c r="F4" s="197"/>
      <c r="G4" s="197"/>
      <c r="H4" s="197"/>
      <c r="I4" s="49" t="s">
        <v>72</v>
      </c>
      <c r="J4" s="52" t="s">
        <v>75</v>
      </c>
      <c r="K4" s="52" t="s">
        <v>76</v>
      </c>
      <c r="L4" s="52" t="s">
        <v>77</v>
      </c>
      <c r="M4" s="52" t="s">
        <v>78</v>
      </c>
      <c r="N4" s="52" t="s">
        <v>79</v>
      </c>
      <c r="O4" s="52" t="s">
        <v>80</v>
      </c>
      <c r="P4" s="52" t="s">
        <v>81</v>
      </c>
      <c r="Q4" s="53" t="s">
        <v>82</v>
      </c>
      <c r="R4" s="52" t="s">
        <v>83</v>
      </c>
    </row>
    <row r="5" spans="2:20" ht="27" customHeight="1" x14ac:dyDescent="0.35">
      <c r="B5"/>
      <c r="C5"/>
      <c r="Q5"/>
    </row>
    <row r="6" spans="2:20" ht="14.9" customHeight="1" x14ac:dyDescent="0.35">
      <c r="B6" s="205" t="s">
        <v>175</v>
      </c>
      <c r="C6" s="205"/>
      <c r="D6" s="205"/>
      <c r="E6" s="205"/>
      <c r="F6" s="205"/>
      <c r="G6" s="205"/>
      <c r="H6" s="205"/>
      <c r="I6" s="205"/>
      <c r="J6" s="205"/>
      <c r="K6" s="205"/>
      <c r="L6" s="205"/>
      <c r="M6" s="205"/>
      <c r="N6" s="205"/>
      <c r="O6" s="205"/>
      <c r="P6" s="205"/>
      <c r="Q6" s="205"/>
      <c r="R6" s="205"/>
      <c r="S6" s="205"/>
    </row>
    <row r="7" spans="2:20" ht="15" customHeight="1" x14ac:dyDescent="0.35">
      <c r="B7" s="205"/>
      <c r="C7" s="205"/>
      <c r="D7" s="205"/>
      <c r="E7" s="205"/>
      <c r="F7" s="205"/>
      <c r="G7" s="205"/>
      <c r="H7" s="205"/>
      <c r="I7" s="205"/>
      <c r="J7" s="205"/>
      <c r="K7" s="205"/>
      <c r="L7" s="205"/>
      <c r="M7" s="205"/>
      <c r="N7" s="205"/>
      <c r="O7" s="205"/>
      <c r="P7" s="205"/>
      <c r="Q7" s="205"/>
      <c r="R7" s="205"/>
      <c r="S7" s="205"/>
    </row>
    <row r="8" spans="2:20" ht="37.4" customHeight="1" x14ac:dyDescent="0.35">
      <c r="B8" s="235" t="s">
        <v>176</v>
      </c>
      <c r="C8" s="235"/>
      <c r="D8" s="235"/>
      <c r="E8" s="235"/>
      <c r="F8" s="235"/>
      <c r="G8" s="235"/>
      <c r="H8" s="235"/>
      <c r="I8" s="235"/>
      <c r="J8" s="235"/>
      <c r="K8" s="235"/>
      <c r="L8" s="235"/>
      <c r="M8" s="235"/>
      <c r="N8" s="235"/>
      <c r="O8" s="235"/>
      <c r="P8" s="235"/>
      <c r="Q8" s="235"/>
      <c r="R8" s="235"/>
      <c r="S8" s="235"/>
    </row>
    <row r="9" spans="2:20" ht="27" customHeight="1" x14ac:dyDescent="0.35">
      <c r="B9" s="250" t="s">
        <v>177</v>
      </c>
      <c r="C9" s="250"/>
      <c r="D9" s="250"/>
      <c r="E9" s="250"/>
      <c r="F9" s="250"/>
      <c r="G9" s="250"/>
      <c r="H9" s="249" t="s">
        <v>178</v>
      </c>
      <c r="I9" s="249"/>
      <c r="J9" s="249"/>
      <c r="K9" s="233" t="s">
        <v>179</v>
      </c>
      <c r="L9" s="233"/>
      <c r="M9" s="69" t="s">
        <v>180</v>
      </c>
      <c r="N9" s="233" t="s">
        <v>181</v>
      </c>
      <c r="O9" s="233"/>
      <c r="P9" s="233"/>
      <c r="Q9" s="233"/>
      <c r="R9" s="233" t="s">
        <v>182</v>
      </c>
      <c r="S9" s="233"/>
    </row>
    <row r="10" spans="2:20" ht="27" customHeight="1" x14ac:dyDescent="0.35">
      <c r="B10" s="240" t="s">
        <v>183</v>
      </c>
      <c r="C10" s="240"/>
      <c r="D10" s="240"/>
      <c r="E10" s="240"/>
      <c r="F10" s="240"/>
      <c r="G10" s="240"/>
      <c r="H10" s="232"/>
      <c r="I10" s="232"/>
      <c r="J10" s="232"/>
      <c r="K10" s="232"/>
      <c r="L10" s="232"/>
      <c r="M10" s="91"/>
      <c r="N10" s="232"/>
      <c r="O10" s="232"/>
      <c r="P10" s="232"/>
      <c r="Q10" s="232"/>
      <c r="R10" s="232"/>
      <c r="S10" s="232"/>
    </row>
    <row r="11" spans="2:20" s="28" customFormat="1" ht="27" customHeight="1" x14ac:dyDescent="0.35">
      <c r="B11" s="240" t="s">
        <v>184</v>
      </c>
      <c r="C11" s="240"/>
      <c r="D11" s="240"/>
      <c r="E11" s="240"/>
      <c r="F11" s="240"/>
      <c r="G11" s="240"/>
      <c r="H11" s="232"/>
      <c r="I11" s="232"/>
      <c r="J11" s="232"/>
      <c r="K11" s="232"/>
      <c r="L11" s="232"/>
      <c r="M11" s="91"/>
      <c r="N11" s="232"/>
      <c r="O11" s="232"/>
      <c r="P11" s="232"/>
      <c r="Q11" s="232"/>
      <c r="R11" s="232"/>
      <c r="S11" s="232"/>
      <c r="T11" s="8"/>
    </row>
    <row r="12" spans="2:20" ht="27" customHeight="1" x14ac:dyDescent="0.35">
      <c r="B12" s="240" t="s">
        <v>185</v>
      </c>
      <c r="C12" s="240"/>
      <c r="D12" s="240"/>
      <c r="E12" s="240"/>
      <c r="F12" s="240"/>
      <c r="G12" s="240"/>
      <c r="H12" s="232"/>
      <c r="I12" s="232"/>
      <c r="J12" s="232"/>
      <c r="K12" s="232"/>
      <c r="L12" s="232"/>
      <c r="M12" s="91"/>
      <c r="N12" s="232"/>
      <c r="O12" s="232"/>
      <c r="P12" s="232"/>
      <c r="Q12" s="232"/>
      <c r="R12" s="232"/>
      <c r="S12" s="232"/>
    </row>
    <row r="13" spans="2:20" ht="27" customHeight="1" x14ac:dyDescent="0.35">
      <c r="B13" s="240" t="s">
        <v>186</v>
      </c>
      <c r="C13" s="240"/>
      <c r="D13" s="240"/>
      <c r="E13" s="240"/>
      <c r="F13" s="240"/>
      <c r="G13" s="240"/>
      <c r="H13" s="232"/>
      <c r="I13" s="232"/>
      <c r="J13" s="232"/>
      <c r="K13" s="232"/>
      <c r="L13" s="232"/>
      <c r="M13" s="91"/>
      <c r="N13" s="232"/>
      <c r="O13" s="232"/>
      <c r="P13" s="232"/>
      <c r="Q13" s="232"/>
      <c r="R13" s="232"/>
      <c r="S13" s="232"/>
    </row>
    <row r="14" spans="2:20" ht="41.9" customHeight="1" x14ac:dyDescent="0.35">
      <c r="B14" s="240" t="s">
        <v>187</v>
      </c>
      <c r="C14" s="240"/>
      <c r="D14" s="240"/>
      <c r="E14" s="240"/>
      <c r="F14" s="240"/>
      <c r="G14" s="240"/>
      <c r="H14" s="232"/>
      <c r="I14" s="232"/>
      <c r="J14" s="232"/>
      <c r="K14" s="232"/>
      <c r="L14" s="232"/>
      <c r="M14" s="91"/>
      <c r="N14" s="232"/>
      <c r="O14" s="232"/>
      <c r="P14" s="232"/>
      <c r="Q14" s="232"/>
      <c r="R14" s="232"/>
      <c r="S14" s="232"/>
    </row>
    <row r="15" spans="2:20" ht="27" customHeight="1" x14ac:dyDescent="0.35">
      <c r="B15" s="199"/>
      <c r="C15" s="199"/>
      <c r="D15" s="199"/>
      <c r="E15" s="199"/>
      <c r="F15" s="199"/>
      <c r="G15" s="199"/>
      <c r="H15" s="199"/>
      <c r="I15" s="199"/>
      <c r="J15" s="199"/>
      <c r="K15" s="199"/>
      <c r="L15" s="199"/>
      <c r="M15" s="199"/>
      <c r="N15" s="199"/>
      <c r="O15" s="199"/>
      <c r="P15" s="199"/>
      <c r="Q15" s="199"/>
      <c r="R15" s="199"/>
    </row>
    <row r="16" spans="2:20" ht="14.9" customHeight="1" x14ac:dyDescent="0.35">
      <c r="B16" s="205" t="s">
        <v>188</v>
      </c>
      <c r="C16" s="205"/>
      <c r="D16" s="205"/>
      <c r="E16" s="205"/>
      <c r="F16" s="205"/>
      <c r="G16" s="205"/>
      <c r="H16" s="205"/>
      <c r="I16" s="205"/>
      <c r="J16" s="205"/>
      <c r="K16" s="205"/>
      <c r="L16" s="205"/>
      <c r="M16" s="205"/>
      <c r="N16" s="205"/>
      <c r="O16" s="205"/>
      <c r="P16" s="205"/>
      <c r="Q16" s="205"/>
      <c r="R16" s="205"/>
      <c r="S16" s="205"/>
    </row>
    <row r="17" spans="1:33" ht="15" customHeight="1" x14ac:dyDescent="0.35">
      <c r="B17" s="205"/>
      <c r="C17" s="205"/>
      <c r="D17" s="205"/>
      <c r="E17" s="205"/>
      <c r="F17" s="205"/>
      <c r="G17" s="205"/>
      <c r="H17" s="205"/>
      <c r="I17" s="205"/>
      <c r="J17" s="205"/>
      <c r="K17" s="205"/>
      <c r="L17" s="205"/>
      <c r="M17" s="205"/>
      <c r="N17" s="205"/>
      <c r="O17" s="205"/>
      <c r="P17" s="205"/>
      <c r="Q17" s="205"/>
      <c r="R17" s="205"/>
      <c r="S17" s="205"/>
    </row>
    <row r="18" spans="1:33" ht="44.9" customHeight="1" x14ac:dyDescent="0.35">
      <c r="B18" s="235" t="s">
        <v>189</v>
      </c>
      <c r="C18" s="235"/>
      <c r="D18" s="235"/>
      <c r="E18" s="235"/>
      <c r="F18" s="235"/>
      <c r="G18" s="235"/>
      <c r="H18" s="235"/>
      <c r="I18" s="235"/>
      <c r="J18" s="235"/>
      <c r="K18" s="235"/>
      <c r="L18" s="235"/>
      <c r="M18" s="235"/>
      <c r="N18" s="235"/>
      <c r="O18" s="235"/>
      <c r="P18" s="235"/>
      <c r="Q18" s="235"/>
      <c r="R18" s="235"/>
      <c r="S18" s="235"/>
    </row>
    <row r="19" spans="1:33" s="7" customFormat="1" ht="27" customHeight="1" x14ac:dyDescent="0.35">
      <c r="B19" s="241" t="s">
        <v>190</v>
      </c>
      <c r="C19" s="241"/>
      <c r="D19" s="241"/>
      <c r="E19" s="241"/>
      <c r="F19" s="241"/>
      <c r="G19" s="241"/>
      <c r="H19" s="241"/>
      <c r="I19" s="241"/>
      <c r="J19" s="241"/>
      <c r="K19" s="241"/>
      <c r="L19" s="241"/>
      <c r="M19" s="241"/>
      <c r="N19" s="241"/>
      <c r="O19" s="241"/>
      <c r="P19" s="241"/>
      <c r="Q19" s="59" t="s">
        <v>191</v>
      </c>
      <c r="R19" s="56" t="s">
        <v>192</v>
      </c>
      <c r="S19" s="67" t="s">
        <v>193</v>
      </c>
      <c r="T19" s="8"/>
      <c r="U19"/>
      <c r="V19"/>
      <c r="W19"/>
      <c r="X19"/>
      <c r="Y19"/>
      <c r="Z19"/>
      <c r="AA19"/>
      <c r="AB19"/>
      <c r="AC19"/>
      <c r="AD19"/>
      <c r="AE19"/>
      <c r="AF19"/>
    </row>
    <row r="20" spans="1:33" x14ac:dyDescent="0.35">
      <c r="A20" s="242" t="s">
        <v>194</v>
      </c>
      <c r="B20" s="236" t="s">
        <v>195</v>
      </c>
      <c r="C20" s="236"/>
      <c r="D20" s="236"/>
      <c r="E20" s="236"/>
      <c r="F20" s="236"/>
      <c r="G20" s="236"/>
      <c r="H20" s="236"/>
      <c r="I20" s="236"/>
      <c r="J20" s="236"/>
      <c r="K20" s="236"/>
      <c r="L20" s="236"/>
      <c r="M20" s="236"/>
      <c r="N20" s="236"/>
      <c r="O20" s="236"/>
      <c r="P20" s="236"/>
      <c r="Q20" s="57" t="s">
        <v>129</v>
      </c>
      <c r="R20" s="81"/>
      <c r="S20" s="65">
        <f>'Risk Scoring (back end)'!B$3</f>
        <v>0</v>
      </c>
    </row>
    <row r="21" spans="1:33" x14ac:dyDescent="0.35">
      <c r="A21" s="242"/>
      <c r="B21" s="236" t="s">
        <v>196</v>
      </c>
      <c r="C21" s="236"/>
      <c r="D21" s="236"/>
      <c r="E21" s="236"/>
      <c r="F21" s="236"/>
      <c r="G21" s="236"/>
      <c r="H21" s="236"/>
      <c r="I21" s="236"/>
      <c r="J21" s="236"/>
      <c r="K21" s="236"/>
      <c r="L21" s="236"/>
      <c r="M21" s="236"/>
      <c r="N21" s="236"/>
      <c r="O21" s="236"/>
      <c r="P21" s="236"/>
      <c r="Q21" s="57" t="s">
        <v>128</v>
      </c>
      <c r="R21" s="81"/>
      <c r="S21" s="65">
        <f>'Risk Scoring (back end)'!C$3</f>
        <v>0</v>
      </c>
      <c r="T21" s="92"/>
      <c r="U21" s="6"/>
      <c r="V21" s="6"/>
      <c r="W21" s="6"/>
      <c r="X21" s="6"/>
      <c r="Y21" s="6"/>
      <c r="Z21" s="6"/>
      <c r="AA21" s="6"/>
      <c r="AB21" s="6"/>
      <c r="AC21" s="6"/>
      <c r="AD21" s="6"/>
      <c r="AE21" s="6"/>
      <c r="AF21" s="6"/>
      <c r="AG21" s="6"/>
    </row>
    <row r="22" spans="1:33" x14ac:dyDescent="0.35">
      <c r="A22" s="242"/>
      <c r="B22" s="236" t="s">
        <v>197</v>
      </c>
      <c r="C22" s="236"/>
      <c r="D22" s="236"/>
      <c r="E22" s="236"/>
      <c r="F22" s="236"/>
      <c r="G22" s="236"/>
      <c r="H22" s="236"/>
      <c r="I22" s="236"/>
      <c r="J22" s="236"/>
      <c r="K22" s="236"/>
      <c r="L22" s="236"/>
      <c r="M22" s="236"/>
      <c r="N22" s="236"/>
      <c r="O22" s="236"/>
      <c r="P22" s="236"/>
      <c r="Q22" s="57" t="s">
        <v>128</v>
      </c>
      <c r="R22" s="81"/>
      <c r="S22" s="65">
        <f>'Risk Scoring (back end)'!D$3</f>
        <v>0</v>
      </c>
      <c r="T22" s="92"/>
      <c r="U22" s="6"/>
      <c r="V22" s="6"/>
      <c r="W22" s="6"/>
      <c r="X22" s="6"/>
      <c r="Y22" s="6"/>
      <c r="Z22" s="6"/>
      <c r="AA22" s="6"/>
      <c r="AB22" s="6"/>
      <c r="AC22" s="6"/>
      <c r="AD22" s="6"/>
      <c r="AE22" s="6"/>
      <c r="AF22" s="6"/>
      <c r="AG22" s="6"/>
    </row>
    <row r="23" spans="1:33" x14ac:dyDescent="0.35">
      <c r="A23" s="242"/>
      <c r="B23" s="236" t="s">
        <v>198</v>
      </c>
      <c r="C23" s="236"/>
      <c r="D23" s="236"/>
      <c r="E23" s="236"/>
      <c r="F23" s="236"/>
      <c r="G23" s="236"/>
      <c r="H23" s="236"/>
      <c r="I23" s="236"/>
      <c r="J23" s="236"/>
      <c r="K23" s="236"/>
      <c r="L23" s="236"/>
      <c r="M23" s="236"/>
      <c r="N23" s="236"/>
      <c r="O23" s="236"/>
      <c r="P23" s="236"/>
      <c r="Q23" s="57" t="s">
        <v>129</v>
      </c>
      <c r="R23" s="81"/>
      <c r="S23" s="65">
        <f>'Risk Scoring (back end)'!E$3</f>
        <v>0</v>
      </c>
      <c r="T23" s="92"/>
      <c r="U23" s="6"/>
      <c r="V23" s="6"/>
      <c r="W23" s="6"/>
      <c r="X23" s="6"/>
      <c r="Y23" s="6"/>
      <c r="Z23" s="6"/>
      <c r="AA23" s="6"/>
      <c r="AB23" s="6"/>
      <c r="AC23" s="6"/>
      <c r="AD23" s="6"/>
      <c r="AE23" s="6"/>
      <c r="AF23" s="6"/>
      <c r="AG23" s="6"/>
    </row>
    <row r="24" spans="1:33" ht="14.9" customHeight="1" x14ac:dyDescent="0.35">
      <c r="A24" s="242"/>
      <c r="B24" s="236" t="s">
        <v>199</v>
      </c>
      <c r="C24" s="236"/>
      <c r="D24" s="236"/>
      <c r="E24" s="236"/>
      <c r="F24" s="236"/>
      <c r="G24" s="236"/>
      <c r="H24" s="236"/>
      <c r="I24" s="236"/>
      <c r="J24" s="236"/>
      <c r="K24" s="236"/>
      <c r="L24" s="236"/>
      <c r="M24" s="236"/>
      <c r="N24" s="236"/>
      <c r="O24" s="236"/>
      <c r="P24" s="236"/>
      <c r="Q24" s="57" t="s">
        <v>129</v>
      </c>
      <c r="R24" s="81"/>
      <c r="S24" s="65">
        <f>'Risk Scoring (back end)'!F$3</f>
        <v>0</v>
      </c>
      <c r="T24" s="92"/>
      <c r="U24" s="6"/>
      <c r="V24" s="6"/>
      <c r="W24" s="6"/>
      <c r="X24" s="6"/>
      <c r="Y24" s="6"/>
      <c r="Z24" s="6"/>
      <c r="AA24" s="6"/>
      <c r="AB24" s="6"/>
      <c r="AC24" s="6"/>
      <c r="AD24" s="6"/>
      <c r="AE24" s="6"/>
      <c r="AF24" s="6"/>
      <c r="AG24" s="6"/>
    </row>
    <row r="25" spans="1:33" ht="14.9" customHeight="1" x14ac:dyDescent="0.35">
      <c r="A25" s="242"/>
      <c r="B25" s="236" t="s">
        <v>200</v>
      </c>
      <c r="C25" s="236"/>
      <c r="D25" s="236"/>
      <c r="E25" s="236"/>
      <c r="F25" s="236"/>
      <c r="G25" s="236"/>
      <c r="H25" s="236"/>
      <c r="I25" s="236"/>
      <c r="J25" s="236"/>
      <c r="K25" s="236"/>
      <c r="L25" s="236"/>
      <c r="M25" s="236"/>
      <c r="N25" s="236"/>
      <c r="O25" s="236"/>
      <c r="P25" s="236"/>
      <c r="Q25" s="57" t="s">
        <v>129</v>
      </c>
      <c r="R25" s="81"/>
      <c r="S25" s="65">
        <f>'Risk Scoring (back end)'!G$3</f>
        <v>0</v>
      </c>
      <c r="T25" s="92"/>
      <c r="U25" s="6"/>
      <c r="V25" s="6"/>
      <c r="W25" s="6"/>
      <c r="X25" s="6"/>
      <c r="Y25" s="6"/>
      <c r="Z25" s="6"/>
      <c r="AA25" s="6"/>
      <c r="AB25" s="6"/>
      <c r="AC25" s="6"/>
      <c r="AD25" s="6"/>
      <c r="AE25" s="6"/>
      <c r="AF25" s="6"/>
      <c r="AG25" s="6"/>
    </row>
    <row r="26" spans="1:33" ht="14.9" customHeight="1" x14ac:dyDescent="0.35">
      <c r="A26" s="242"/>
      <c r="B26" s="236" t="s">
        <v>201</v>
      </c>
      <c r="C26" s="236"/>
      <c r="D26" s="236"/>
      <c r="E26" s="236"/>
      <c r="F26" s="236"/>
      <c r="G26" s="236"/>
      <c r="H26" s="236"/>
      <c r="I26" s="236"/>
      <c r="J26" s="236"/>
      <c r="K26" s="236"/>
      <c r="L26" s="236"/>
      <c r="M26" s="236"/>
      <c r="N26" s="236"/>
      <c r="O26" s="236"/>
      <c r="P26" s="236"/>
      <c r="Q26" s="57" t="s">
        <v>128</v>
      </c>
      <c r="R26" s="81"/>
      <c r="S26" s="65">
        <f>'Risk Scoring (back end)'!H$3</f>
        <v>0</v>
      </c>
      <c r="T26" s="92"/>
      <c r="U26" s="6"/>
      <c r="V26" s="6"/>
      <c r="W26" s="6"/>
      <c r="X26" s="6"/>
      <c r="Y26" s="6"/>
      <c r="Z26" s="6"/>
      <c r="AA26" s="6"/>
      <c r="AB26" s="6"/>
      <c r="AC26" s="6"/>
      <c r="AD26" s="6"/>
      <c r="AE26" s="6"/>
      <c r="AF26" s="6"/>
      <c r="AG26" s="6"/>
    </row>
    <row r="27" spans="1:33" ht="17.899999999999999" customHeight="1" x14ac:dyDescent="0.35">
      <c r="A27" s="242"/>
      <c r="B27" s="236" t="s">
        <v>202</v>
      </c>
      <c r="C27" s="236"/>
      <c r="D27" s="236"/>
      <c r="E27" s="236"/>
      <c r="F27" s="236"/>
      <c r="G27" s="236"/>
      <c r="H27" s="236"/>
      <c r="I27" s="236"/>
      <c r="J27" s="236"/>
      <c r="K27" s="236"/>
      <c r="L27" s="236"/>
      <c r="M27" s="236"/>
      <c r="N27" s="236"/>
      <c r="O27" s="236"/>
      <c r="P27" s="236"/>
      <c r="Q27" s="57" t="s">
        <v>129</v>
      </c>
      <c r="R27" s="81"/>
      <c r="S27" s="65">
        <f>'Risk Scoring (back end)'!I$3</f>
        <v>0</v>
      </c>
      <c r="T27" s="92"/>
      <c r="U27" s="6"/>
      <c r="V27" s="6"/>
      <c r="W27" s="6"/>
      <c r="X27" s="6"/>
      <c r="Y27" s="6"/>
      <c r="Z27" s="6"/>
      <c r="AA27" s="6"/>
      <c r="AB27" s="6"/>
      <c r="AC27" s="6"/>
      <c r="AD27" s="6"/>
      <c r="AE27" s="6"/>
      <c r="AF27" s="6"/>
      <c r="AG27" s="6"/>
    </row>
    <row r="28" spans="1:33" ht="28.4" customHeight="1" x14ac:dyDescent="0.35">
      <c r="A28" s="242"/>
      <c r="B28" s="236" t="s">
        <v>203</v>
      </c>
      <c r="C28" s="236"/>
      <c r="D28" s="236"/>
      <c r="E28" s="236"/>
      <c r="F28" s="236"/>
      <c r="G28" s="236"/>
      <c r="H28" s="236"/>
      <c r="I28" s="236"/>
      <c r="J28" s="236"/>
      <c r="K28" s="236"/>
      <c r="L28" s="236"/>
      <c r="M28" s="236"/>
      <c r="N28" s="236"/>
      <c r="O28" s="236"/>
      <c r="P28" s="236"/>
      <c r="Q28" s="57" t="s">
        <v>129</v>
      </c>
      <c r="R28" s="81"/>
      <c r="S28" s="65">
        <f>'Risk Scoring (back end)'!J$3</f>
        <v>0</v>
      </c>
      <c r="T28" s="92"/>
      <c r="U28" s="6"/>
      <c r="V28" s="6"/>
      <c r="W28" s="6"/>
      <c r="X28" s="6"/>
      <c r="Y28" s="6"/>
      <c r="Z28" s="6"/>
      <c r="AA28" s="6"/>
      <c r="AB28" s="6"/>
      <c r="AC28" s="6"/>
      <c r="AD28" s="6"/>
      <c r="AE28" s="6"/>
      <c r="AF28" s="6"/>
      <c r="AG28" s="6"/>
    </row>
    <row r="29" spans="1:33" ht="28.4" customHeight="1" x14ac:dyDescent="0.35">
      <c r="A29" s="242"/>
      <c r="B29" s="236" t="s">
        <v>204</v>
      </c>
      <c r="C29" s="236"/>
      <c r="D29" s="236"/>
      <c r="E29" s="236"/>
      <c r="F29" s="236"/>
      <c r="G29" s="236"/>
      <c r="H29" s="236"/>
      <c r="I29" s="236"/>
      <c r="J29" s="236"/>
      <c r="K29" s="236"/>
      <c r="L29" s="236"/>
      <c r="M29" s="236"/>
      <c r="N29" s="236"/>
      <c r="O29" s="236"/>
      <c r="P29" s="236"/>
      <c r="Q29" s="57" t="s">
        <v>128</v>
      </c>
      <c r="R29" s="81"/>
      <c r="S29" s="65">
        <f>'Risk Scoring (back end)'!K$3</f>
        <v>0</v>
      </c>
      <c r="T29" s="92"/>
      <c r="U29" s="6"/>
      <c r="V29" s="6"/>
      <c r="W29" s="6"/>
      <c r="X29" s="6"/>
      <c r="Y29" s="6"/>
      <c r="Z29" s="6"/>
      <c r="AA29" s="6"/>
      <c r="AB29" s="6"/>
      <c r="AC29" s="6"/>
      <c r="AD29" s="6"/>
      <c r="AE29" s="6"/>
      <c r="AF29" s="6"/>
      <c r="AG29" s="6"/>
    </row>
    <row r="30" spans="1:33" x14ac:dyDescent="0.35">
      <c r="A30" s="242"/>
      <c r="B30" s="236" t="s">
        <v>205</v>
      </c>
      <c r="C30" s="236"/>
      <c r="D30" s="236"/>
      <c r="E30" s="236"/>
      <c r="F30" s="236"/>
      <c r="G30" s="236"/>
      <c r="H30" s="236"/>
      <c r="I30" s="236"/>
      <c r="J30" s="236"/>
      <c r="K30" s="236"/>
      <c r="L30" s="236"/>
      <c r="M30" s="236"/>
      <c r="N30" s="236"/>
      <c r="O30" s="236"/>
      <c r="P30" s="236"/>
      <c r="Q30" s="57" t="s">
        <v>129</v>
      </c>
      <c r="R30" s="81"/>
      <c r="S30" s="65">
        <f>'Risk Scoring (back end)'!L$3</f>
        <v>0</v>
      </c>
      <c r="T30" s="92"/>
      <c r="U30" s="6"/>
      <c r="V30" s="6"/>
      <c r="W30" s="6"/>
      <c r="X30" s="6"/>
      <c r="Y30" s="6"/>
      <c r="Z30" s="6"/>
      <c r="AA30" s="6"/>
      <c r="AB30" s="6"/>
      <c r="AC30" s="6"/>
      <c r="AD30" s="6"/>
      <c r="AE30" s="6"/>
      <c r="AF30" s="6"/>
      <c r="AG30" s="6"/>
    </row>
    <row r="31" spans="1:33" ht="28.4" customHeight="1" x14ac:dyDescent="0.35">
      <c r="A31" s="242"/>
      <c r="B31" s="236" t="s">
        <v>206</v>
      </c>
      <c r="C31" s="236"/>
      <c r="D31" s="236"/>
      <c r="E31" s="236"/>
      <c r="F31" s="236"/>
      <c r="G31" s="236"/>
      <c r="H31" s="236"/>
      <c r="I31" s="236"/>
      <c r="J31" s="236"/>
      <c r="K31" s="236"/>
      <c r="L31" s="236"/>
      <c r="M31" s="236"/>
      <c r="N31" s="236"/>
      <c r="O31" s="236"/>
      <c r="P31" s="236"/>
      <c r="Q31" s="57" t="s">
        <v>129</v>
      </c>
      <c r="R31" s="81"/>
      <c r="S31" s="65">
        <f>'Risk Scoring (back end)'!M$3</f>
        <v>0</v>
      </c>
      <c r="T31" s="92"/>
      <c r="U31" s="6"/>
      <c r="V31" s="6"/>
      <c r="W31" s="6"/>
      <c r="X31" s="6"/>
      <c r="Y31" s="6"/>
      <c r="Z31" s="6"/>
      <c r="AA31" s="6"/>
      <c r="AB31" s="6"/>
      <c r="AC31" s="6"/>
      <c r="AD31" s="6"/>
      <c r="AE31" s="6"/>
      <c r="AF31" s="6"/>
      <c r="AG31" s="6"/>
    </row>
    <row r="32" spans="1:33" ht="42.65" customHeight="1" x14ac:dyDescent="0.35">
      <c r="A32" s="242"/>
      <c r="B32" s="236" t="s">
        <v>207</v>
      </c>
      <c r="C32" s="236"/>
      <c r="D32" s="236"/>
      <c r="E32" s="236"/>
      <c r="F32" s="236"/>
      <c r="G32" s="236"/>
      <c r="H32" s="236"/>
      <c r="I32" s="236"/>
      <c r="J32" s="236"/>
      <c r="K32" s="236"/>
      <c r="L32" s="236"/>
      <c r="M32" s="236"/>
      <c r="N32" s="236"/>
      <c r="O32" s="236"/>
      <c r="P32" s="236"/>
      <c r="Q32" s="57" t="s">
        <v>129</v>
      </c>
      <c r="R32" s="81"/>
      <c r="S32" s="65">
        <f>'Risk Scoring (back end)'!N$3</f>
        <v>0</v>
      </c>
      <c r="T32" s="92"/>
      <c r="U32" s="6"/>
      <c r="V32" s="6"/>
      <c r="W32" s="6"/>
      <c r="X32" s="6"/>
      <c r="Y32" s="6"/>
      <c r="Z32" s="6"/>
      <c r="AA32" s="6"/>
      <c r="AB32" s="6"/>
      <c r="AC32" s="6"/>
      <c r="AD32" s="6"/>
      <c r="AE32" s="6"/>
      <c r="AF32" s="6"/>
      <c r="AG32" s="6"/>
    </row>
    <row r="33" spans="1:33" x14ac:dyDescent="0.35">
      <c r="A33" s="242"/>
      <c r="B33" s="236" t="s">
        <v>208</v>
      </c>
      <c r="C33" s="236"/>
      <c r="D33" s="236"/>
      <c r="E33" s="236"/>
      <c r="F33" s="236"/>
      <c r="G33" s="236"/>
      <c r="H33" s="236"/>
      <c r="I33" s="236"/>
      <c r="J33" s="236"/>
      <c r="K33" s="236"/>
      <c r="L33" s="236"/>
      <c r="M33" s="236"/>
      <c r="N33" s="236"/>
      <c r="O33" s="236"/>
      <c r="P33" s="236"/>
      <c r="Q33" s="57" t="s">
        <v>129</v>
      </c>
      <c r="R33" s="81"/>
      <c r="S33" s="65">
        <f>'Risk Scoring (back end)'!O$3</f>
        <v>0</v>
      </c>
      <c r="T33" s="92"/>
      <c r="U33" s="6"/>
      <c r="V33" s="6"/>
      <c r="W33" s="6"/>
      <c r="X33" s="6"/>
      <c r="Y33" s="6"/>
      <c r="Z33" s="6"/>
      <c r="AA33" s="6"/>
      <c r="AB33" s="6"/>
      <c r="AC33" s="6"/>
      <c r="AD33" s="6"/>
      <c r="AE33" s="6"/>
      <c r="AF33" s="6"/>
      <c r="AG33" s="6"/>
    </row>
    <row r="34" spans="1:33" x14ac:dyDescent="0.35">
      <c r="A34" s="242"/>
      <c r="B34" s="236" t="s">
        <v>209</v>
      </c>
      <c r="C34" s="236"/>
      <c r="D34" s="236"/>
      <c r="E34" s="236"/>
      <c r="F34" s="236"/>
      <c r="G34" s="236"/>
      <c r="H34" s="236"/>
      <c r="I34" s="236"/>
      <c r="J34" s="236"/>
      <c r="K34" s="236"/>
      <c r="L34" s="236"/>
      <c r="M34" s="236"/>
      <c r="N34" s="236"/>
      <c r="O34" s="236"/>
      <c r="P34" s="236"/>
      <c r="Q34" s="57" t="s">
        <v>129</v>
      </c>
      <c r="R34" s="81"/>
      <c r="S34" s="65">
        <f>'Risk Scoring (back end)'!P$3</f>
        <v>0</v>
      </c>
      <c r="T34" s="92"/>
      <c r="U34" s="6"/>
      <c r="V34" s="6"/>
      <c r="W34" s="6"/>
      <c r="X34" s="6"/>
      <c r="Y34" s="6"/>
      <c r="Z34" s="6"/>
      <c r="AA34" s="6"/>
      <c r="AB34" s="6"/>
      <c r="AC34" s="6"/>
      <c r="AD34" s="6"/>
      <c r="AE34" s="6"/>
      <c r="AF34" s="6"/>
      <c r="AG34" s="6"/>
    </row>
    <row r="35" spans="1:33" s="6" customFormat="1" x14ac:dyDescent="0.35">
      <c r="A35" s="242"/>
      <c r="B35" s="236" t="s">
        <v>210</v>
      </c>
      <c r="C35" s="236"/>
      <c r="D35" s="236"/>
      <c r="E35" s="236"/>
      <c r="F35" s="236"/>
      <c r="G35" s="236"/>
      <c r="H35" s="236"/>
      <c r="I35" s="236"/>
      <c r="J35" s="236"/>
      <c r="K35" s="236"/>
      <c r="L35" s="236"/>
      <c r="M35" s="236"/>
      <c r="N35" s="236"/>
      <c r="O35" s="236"/>
      <c r="P35" s="236"/>
      <c r="Q35" s="57" t="s">
        <v>129</v>
      </c>
      <c r="R35" s="82"/>
      <c r="S35" s="65">
        <f>'Risk Scoring (back end)'!Q$3</f>
        <v>0</v>
      </c>
      <c r="T35" s="92"/>
    </row>
    <row r="36" spans="1:33" s="6" customFormat="1" x14ac:dyDescent="0.35">
      <c r="A36" s="202" t="s">
        <v>211</v>
      </c>
      <c r="B36" s="236" t="s">
        <v>212</v>
      </c>
      <c r="C36" s="236"/>
      <c r="D36" s="236"/>
      <c r="E36" s="236"/>
      <c r="F36" s="236"/>
      <c r="G36" s="236"/>
      <c r="H36" s="236"/>
      <c r="I36" s="236"/>
      <c r="J36" s="236"/>
      <c r="K36" s="236"/>
      <c r="L36" s="236"/>
      <c r="M36" s="236"/>
      <c r="N36" s="236"/>
      <c r="O36" s="236"/>
      <c r="P36" s="236"/>
      <c r="Q36" s="57" t="s">
        <v>129</v>
      </c>
      <c r="R36" s="82"/>
      <c r="S36" s="65">
        <f>'Risk Scoring (back end)'!R$3</f>
        <v>0</v>
      </c>
      <c r="T36" s="92"/>
    </row>
    <row r="37" spans="1:33" s="6" customFormat="1" x14ac:dyDescent="0.35">
      <c r="A37" s="202"/>
      <c r="B37" s="236" t="s">
        <v>213</v>
      </c>
      <c r="C37" s="236"/>
      <c r="D37" s="236"/>
      <c r="E37" s="236"/>
      <c r="F37" s="236"/>
      <c r="G37" s="236"/>
      <c r="H37" s="236"/>
      <c r="I37" s="236"/>
      <c r="J37" s="236"/>
      <c r="K37" s="236"/>
      <c r="L37" s="236"/>
      <c r="M37" s="236"/>
      <c r="N37" s="236"/>
      <c r="O37" s="236"/>
      <c r="P37" s="236"/>
      <c r="Q37" s="57" t="s">
        <v>129</v>
      </c>
      <c r="R37" s="82"/>
      <c r="S37" s="65">
        <f>'Risk Scoring (back end)'!S$3</f>
        <v>0</v>
      </c>
      <c r="T37" s="92"/>
    </row>
    <row r="38" spans="1:33" s="6" customFormat="1" x14ac:dyDescent="0.35">
      <c r="A38" s="202"/>
      <c r="B38" s="236" t="s">
        <v>214</v>
      </c>
      <c r="C38" s="236"/>
      <c r="D38" s="236"/>
      <c r="E38" s="236"/>
      <c r="F38" s="236"/>
      <c r="G38" s="236"/>
      <c r="H38" s="236"/>
      <c r="I38" s="236"/>
      <c r="J38" s="236"/>
      <c r="K38" s="236"/>
      <c r="L38" s="236"/>
      <c r="M38" s="236"/>
      <c r="N38" s="236"/>
      <c r="O38" s="236"/>
      <c r="P38" s="236"/>
      <c r="Q38" s="57" t="s">
        <v>129</v>
      </c>
      <c r="R38" s="82"/>
      <c r="S38" s="65">
        <f>'Risk Scoring (back end)'!T$3</f>
        <v>0</v>
      </c>
      <c r="T38" s="92"/>
    </row>
    <row r="39" spans="1:33" s="7" customFormat="1" ht="30.75" customHeight="1" x14ac:dyDescent="0.35">
      <c r="B39" s="246" t="s">
        <v>215</v>
      </c>
      <c r="C39" s="246" t="s">
        <v>216</v>
      </c>
      <c r="D39" s="246"/>
      <c r="E39" s="246"/>
      <c r="F39" s="246"/>
      <c r="G39" s="246"/>
      <c r="H39" s="246"/>
      <c r="I39" s="246"/>
      <c r="J39" s="246"/>
      <c r="K39" s="246"/>
      <c r="L39" s="246"/>
      <c r="M39" s="246"/>
      <c r="N39" s="246"/>
      <c r="O39" s="246"/>
      <c r="P39" s="246"/>
      <c r="Q39" s="55" t="s">
        <v>191</v>
      </c>
      <c r="R39" s="56" t="s">
        <v>192</v>
      </c>
      <c r="S39" s="54" t="s">
        <v>193</v>
      </c>
      <c r="T39" s="8"/>
    </row>
    <row r="40" spans="1:33" ht="14.9" customHeight="1" x14ac:dyDescent="0.35">
      <c r="B40" s="236" t="s">
        <v>217</v>
      </c>
      <c r="C40" s="236"/>
      <c r="D40" s="236"/>
      <c r="E40" s="236"/>
      <c r="F40" s="236"/>
      <c r="G40" s="236"/>
      <c r="H40" s="236"/>
      <c r="I40" s="236"/>
      <c r="J40" s="236"/>
      <c r="K40" s="236"/>
      <c r="L40" s="236"/>
      <c r="M40" s="236"/>
      <c r="N40" s="236"/>
      <c r="O40" s="236"/>
      <c r="P40" s="236"/>
      <c r="Q40" s="57" t="s">
        <v>128</v>
      </c>
      <c r="R40" s="81"/>
      <c r="S40" s="65">
        <f>'Risk Scoring (back end)'!U$3</f>
        <v>0</v>
      </c>
    </row>
    <row r="41" spans="1:33" ht="14.9" customHeight="1" x14ac:dyDescent="0.35">
      <c r="B41" s="252" t="s">
        <v>218</v>
      </c>
      <c r="C41" s="236"/>
      <c r="D41" s="236"/>
      <c r="E41" s="236"/>
      <c r="F41" s="236"/>
      <c r="G41" s="236"/>
      <c r="H41" s="236"/>
      <c r="I41" s="236"/>
      <c r="J41" s="236"/>
      <c r="K41" s="236"/>
      <c r="L41" s="236"/>
      <c r="M41" s="236"/>
      <c r="N41" s="236"/>
      <c r="O41" s="236"/>
      <c r="P41" s="236"/>
      <c r="Q41" s="57" t="s">
        <v>129</v>
      </c>
      <c r="R41" s="81"/>
      <c r="S41" s="65">
        <f>'Risk Scoring (back end)'!V$3</f>
        <v>0</v>
      </c>
    </row>
    <row r="42" spans="1:33" x14ac:dyDescent="0.35">
      <c r="B42" s="252" t="s">
        <v>219</v>
      </c>
      <c r="C42" s="236"/>
      <c r="D42" s="236"/>
      <c r="E42" s="236"/>
      <c r="F42" s="236"/>
      <c r="G42" s="236"/>
      <c r="H42" s="236"/>
      <c r="I42" s="236"/>
      <c r="J42" s="236"/>
      <c r="K42" s="236"/>
      <c r="L42" s="236"/>
      <c r="M42" s="236"/>
      <c r="N42" s="236"/>
      <c r="O42" s="236"/>
      <c r="P42" s="236"/>
      <c r="Q42" s="57" t="s">
        <v>129</v>
      </c>
      <c r="R42" s="81"/>
      <c r="S42" s="65">
        <f>'Risk Scoring (back end)'!W$3</f>
        <v>0</v>
      </c>
    </row>
    <row r="43" spans="1:33" ht="27" customHeight="1" x14ac:dyDescent="0.35">
      <c r="B43" s="243" t="s">
        <v>220</v>
      </c>
      <c r="C43" s="244"/>
      <c r="D43" s="244"/>
      <c r="E43" s="244"/>
      <c r="F43" s="244"/>
      <c r="G43" s="244"/>
      <c r="H43" s="244"/>
      <c r="I43" s="244"/>
      <c r="J43" s="244"/>
      <c r="K43" s="244"/>
      <c r="L43" s="244"/>
      <c r="M43" s="244"/>
      <c r="N43" s="244"/>
      <c r="O43" s="244"/>
      <c r="P43" s="245"/>
      <c r="Q43" s="57" t="s">
        <v>129</v>
      </c>
      <c r="R43" s="81"/>
      <c r="S43" s="65">
        <f>'Risk Scoring (back end)'!X$3</f>
        <v>0</v>
      </c>
    </row>
    <row r="44" spans="1:33" ht="14.9" customHeight="1" x14ac:dyDescent="0.35">
      <c r="B44" s="236" t="s">
        <v>221</v>
      </c>
      <c r="C44" s="236"/>
      <c r="D44" s="236"/>
      <c r="E44" s="236"/>
      <c r="F44" s="236"/>
      <c r="G44" s="236"/>
      <c r="H44" s="236"/>
      <c r="I44" s="236"/>
      <c r="J44" s="236"/>
      <c r="K44" s="236"/>
      <c r="L44" s="236"/>
      <c r="M44" s="236"/>
      <c r="N44" s="236"/>
      <c r="O44" s="236"/>
      <c r="P44" s="236"/>
      <c r="Q44" s="57" t="s">
        <v>129</v>
      </c>
      <c r="R44" s="81"/>
      <c r="S44" s="65">
        <f>'Risk Scoring (back end)'!Y$3</f>
        <v>0</v>
      </c>
    </row>
    <row r="45" spans="1:33" ht="14.9" customHeight="1" x14ac:dyDescent="0.35">
      <c r="B45" s="236" t="s">
        <v>222</v>
      </c>
      <c r="C45" s="236"/>
      <c r="D45" s="236"/>
      <c r="E45" s="236"/>
      <c r="F45" s="236"/>
      <c r="G45" s="236"/>
      <c r="H45" s="236"/>
      <c r="I45" s="236"/>
      <c r="J45" s="236"/>
      <c r="K45" s="236"/>
      <c r="L45" s="236"/>
      <c r="M45" s="236"/>
      <c r="N45" s="236"/>
      <c r="O45" s="236"/>
      <c r="P45" s="236"/>
      <c r="Q45" s="57" t="s">
        <v>129</v>
      </c>
      <c r="R45" s="81"/>
      <c r="S45" s="65">
        <f>'Risk Scoring (back end)'!Z$3</f>
        <v>0</v>
      </c>
    </row>
    <row r="46" spans="1:33" ht="14.9" customHeight="1" x14ac:dyDescent="0.35">
      <c r="B46" s="236" t="s">
        <v>223</v>
      </c>
      <c r="C46" s="236"/>
      <c r="D46" s="236"/>
      <c r="E46" s="236"/>
      <c r="F46" s="236"/>
      <c r="G46" s="236"/>
      <c r="H46" s="236"/>
      <c r="I46" s="236"/>
      <c r="J46" s="236"/>
      <c r="K46" s="236"/>
      <c r="L46" s="236"/>
      <c r="M46" s="236"/>
      <c r="N46" s="236"/>
      <c r="O46" s="236"/>
      <c r="P46" s="236"/>
      <c r="Q46" s="57" t="s">
        <v>129</v>
      </c>
      <c r="R46" s="81"/>
      <c r="S46" s="65">
        <f>'Risk Scoring (back end)'!AA$3</f>
        <v>0</v>
      </c>
    </row>
    <row r="47" spans="1:33" s="8" customFormat="1" ht="29" x14ac:dyDescent="0.35">
      <c r="B47" s="251" t="s">
        <v>224</v>
      </c>
      <c r="C47" s="251" t="s">
        <v>216</v>
      </c>
      <c r="D47" s="251"/>
      <c r="E47" s="251"/>
      <c r="F47" s="251"/>
      <c r="G47" s="251"/>
      <c r="H47" s="251"/>
      <c r="I47" s="251"/>
      <c r="J47" s="251"/>
      <c r="K47" s="251"/>
      <c r="L47" s="251"/>
      <c r="M47" s="251"/>
      <c r="N47" s="251"/>
      <c r="O47" s="251"/>
      <c r="P47" s="251"/>
      <c r="Q47" s="55" t="s">
        <v>191</v>
      </c>
      <c r="R47" s="56" t="s">
        <v>192</v>
      </c>
      <c r="S47" s="56" t="s">
        <v>193</v>
      </c>
    </row>
    <row r="48" spans="1:33" ht="14.9" customHeight="1" x14ac:dyDescent="0.35">
      <c r="B48" s="237" t="s">
        <v>225</v>
      </c>
      <c r="C48" s="238"/>
      <c r="D48" s="238"/>
      <c r="E48" s="238"/>
      <c r="F48" s="238"/>
      <c r="G48" s="238"/>
      <c r="H48" s="238"/>
      <c r="I48" s="238"/>
      <c r="J48" s="238"/>
      <c r="K48" s="238"/>
      <c r="L48" s="238"/>
      <c r="M48" s="238"/>
      <c r="N48" s="238"/>
      <c r="O48" s="238"/>
      <c r="P48" s="239"/>
      <c r="Q48" s="57" t="s">
        <v>128</v>
      </c>
      <c r="R48" s="81"/>
      <c r="S48" s="65">
        <f>'Risk Scoring (back end)'!AB$3</f>
        <v>0</v>
      </c>
    </row>
    <row r="49" spans="2:21" ht="14.9" customHeight="1" x14ac:dyDescent="0.35">
      <c r="B49" s="237" t="s">
        <v>226</v>
      </c>
      <c r="C49" s="238"/>
      <c r="D49" s="238"/>
      <c r="E49" s="238"/>
      <c r="F49" s="238"/>
      <c r="G49" s="238"/>
      <c r="H49" s="238"/>
      <c r="I49" s="238"/>
      <c r="J49" s="238"/>
      <c r="K49" s="238"/>
      <c r="L49" s="238"/>
      <c r="M49" s="238"/>
      <c r="N49" s="238"/>
      <c r="O49" s="238"/>
      <c r="P49" s="239"/>
      <c r="Q49" s="57" t="s">
        <v>129</v>
      </c>
      <c r="R49" s="81"/>
      <c r="S49" s="65">
        <f>'Risk Scoring (back end)'!AC$3</f>
        <v>0</v>
      </c>
    </row>
    <row r="50" spans="2:21" ht="14.9" customHeight="1" x14ac:dyDescent="0.35">
      <c r="B50" s="237" t="s">
        <v>227</v>
      </c>
      <c r="C50" s="238"/>
      <c r="D50" s="238"/>
      <c r="E50" s="238"/>
      <c r="F50" s="238"/>
      <c r="G50" s="238"/>
      <c r="H50" s="238"/>
      <c r="I50" s="238"/>
      <c r="J50" s="238"/>
      <c r="K50" s="238"/>
      <c r="L50" s="238"/>
      <c r="M50" s="238"/>
      <c r="N50" s="238"/>
      <c r="O50" s="238"/>
      <c r="P50" s="239"/>
      <c r="Q50" s="57" t="s">
        <v>129</v>
      </c>
      <c r="R50" s="81"/>
      <c r="S50" s="65">
        <f>'Risk Scoring (back end)'!AD$3</f>
        <v>0</v>
      </c>
    </row>
    <row r="51" spans="2:21" ht="14.9" customHeight="1" x14ac:dyDescent="0.35">
      <c r="B51" s="237" t="s">
        <v>228</v>
      </c>
      <c r="C51" s="238"/>
      <c r="D51" s="238"/>
      <c r="E51" s="238"/>
      <c r="F51" s="238"/>
      <c r="G51" s="238"/>
      <c r="H51" s="238"/>
      <c r="I51" s="238"/>
      <c r="J51" s="238"/>
      <c r="K51" s="238"/>
      <c r="L51" s="238"/>
      <c r="M51" s="238"/>
      <c r="N51" s="238"/>
      <c r="O51" s="238"/>
      <c r="P51" s="239"/>
      <c r="Q51" s="57" t="s">
        <v>129</v>
      </c>
      <c r="R51" s="81"/>
      <c r="S51" s="65">
        <f>'Risk Scoring (back end)'!AE$3</f>
        <v>0</v>
      </c>
    </row>
    <row r="52" spans="2:21" ht="27.65" customHeight="1" x14ac:dyDescent="0.35">
      <c r="B52" s="237" t="s">
        <v>229</v>
      </c>
      <c r="C52" s="238"/>
      <c r="D52" s="238"/>
      <c r="E52" s="238"/>
      <c r="F52" s="238"/>
      <c r="G52" s="238"/>
      <c r="H52" s="238"/>
      <c r="I52" s="238"/>
      <c r="J52" s="238"/>
      <c r="K52" s="238"/>
      <c r="L52" s="238"/>
      <c r="M52" s="238"/>
      <c r="N52" s="238"/>
      <c r="O52" s="238"/>
      <c r="P52" s="239"/>
      <c r="Q52" s="57" t="s">
        <v>129</v>
      </c>
      <c r="R52" s="81"/>
      <c r="S52" s="65">
        <f>'Risk Scoring (back end)'!AF$3</f>
        <v>0</v>
      </c>
    </row>
    <row r="53" spans="2:21" ht="14.9" customHeight="1" x14ac:dyDescent="0.35">
      <c r="B53" s="237" t="s">
        <v>230</v>
      </c>
      <c r="C53" s="238"/>
      <c r="D53" s="238"/>
      <c r="E53" s="238"/>
      <c r="F53" s="238"/>
      <c r="G53" s="238"/>
      <c r="H53" s="238"/>
      <c r="I53" s="238"/>
      <c r="J53" s="238"/>
      <c r="K53" s="238"/>
      <c r="L53" s="238"/>
      <c r="M53" s="238"/>
      <c r="N53" s="238"/>
      <c r="O53" s="238"/>
      <c r="P53" s="239"/>
      <c r="Q53" s="57" t="s">
        <v>129</v>
      </c>
      <c r="R53" s="81"/>
      <c r="S53" s="65">
        <f>'Risk Scoring (back end)'!AG$3</f>
        <v>0</v>
      </c>
    </row>
    <row r="54" spans="2:21" ht="14.9" customHeight="1" x14ac:dyDescent="0.35">
      <c r="B54" s="237" t="s">
        <v>231</v>
      </c>
      <c r="C54" s="238"/>
      <c r="D54" s="238"/>
      <c r="E54" s="238"/>
      <c r="F54" s="238"/>
      <c r="G54" s="238"/>
      <c r="H54" s="238"/>
      <c r="I54" s="238"/>
      <c r="J54" s="238"/>
      <c r="K54" s="238"/>
      <c r="L54" s="238"/>
      <c r="M54" s="238"/>
      <c r="N54" s="238"/>
      <c r="O54" s="238"/>
      <c r="P54" s="239"/>
      <c r="Q54" s="57" t="s">
        <v>128</v>
      </c>
      <c r="R54" s="81"/>
      <c r="S54" s="65">
        <f>'Risk Scoring (back end)'!AH$3</f>
        <v>0</v>
      </c>
    </row>
    <row r="55" spans="2:21" ht="30" customHeight="1" x14ac:dyDescent="0.35">
      <c r="B55" s="237" t="s">
        <v>232</v>
      </c>
      <c r="C55" s="238"/>
      <c r="D55" s="238"/>
      <c r="E55" s="238"/>
      <c r="F55" s="238"/>
      <c r="G55" s="238"/>
      <c r="H55" s="238"/>
      <c r="I55" s="238"/>
      <c r="J55" s="238"/>
      <c r="K55" s="238"/>
      <c r="L55" s="238"/>
      <c r="M55" s="238"/>
      <c r="N55" s="238"/>
      <c r="O55" s="238"/>
      <c r="P55" s="239"/>
      <c r="Q55" s="57" t="s">
        <v>130</v>
      </c>
      <c r="R55" s="81"/>
      <c r="S55" s="65">
        <f>'Risk Scoring (back end)'!AI$3</f>
        <v>0</v>
      </c>
    </row>
    <row r="56" spans="2:21" ht="14.9" customHeight="1" x14ac:dyDescent="0.35">
      <c r="B56" s="237" t="s">
        <v>233</v>
      </c>
      <c r="C56" s="238"/>
      <c r="D56" s="238"/>
      <c r="E56" s="238"/>
      <c r="F56" s="238"/>
      <c r="G56" s="238"/>
      <c r="H56" s="238"/>
      <c r="I56" s="238"/>
      <c r="J56" s="238"/>
      <c r="K56" s="238"/>
      <c r="L56" s="238"/>
      <c r="M56" s="238"/>
      <c r="N56" s="238"/>
      <c r="O56" s="238"/>
      <c r="P56" s="239"/>
      <c r="Q56" s="57" t="s">
        <v>129</v>
      </c>
      <c r="R56" s="81"/>
      <c r="S56" s="65">
        <f>'Risk Scoring (back end)'!AJ$3</f>
        <v>0</v>
      </c>
    </row>
    <row r="57" spans="2:21" ht="14.9" customHeight="1" x14ac:dyDescent="0.35">
      <c r="B57" s="237" t="s">
        <v>234</v>
      </c>
      <c r="C57" s="238"/>
      <c r="D57" s="238"/>
      <c r="E57" s="238"/>
      <c r="F57" s="238"/>
      <c r="G57" s="238"/>
      <c r="H57" s="238"/>
      <c r="I57" s="238"/>
      <c r="J57" s="238"/>
      <c r="K57" s="238"/>
      <c r="L57" s="238"/>
      <c r="M57" s="238"/>
      <c r="N57" s="238"/>
      <c r="O57" s="238"/>
      <c r="P57" s="239"/>
      <c r="Q57" s="57" t="s">
        <v>129</v>
      </c>
      <c r="R57" s="81"/>
      <c r="S57" s="65">
        <f>'Risk Scoring (back end)'!AK$3</f>
        <v>0</v>
      </c>
    </row>
    <row r="58" spans="2:21" ht="14.9" customHeight="1" x14ac:dyDescent="0.35">
      <c r="B58" s="237" t="s">
        <v>235</v>
      </c>
      <c r="C58" s="238"/>
      <c r="D58" s="238"/>
      <c r="E58" s="238"/>
      <c r="F58" s="238"/>
      <c r="G58" s="238"/>
      <c r="H58" s="238"/>
      <c r="I58" s="238"/>
      <c r="J58" s="238"/>
      <c r="K58" s="238"/>
      <c r="L58" s="238"/>
      <c r="M58" s="238"/>
      <c r="N58" s="238"/>
      <c r="O58" s="238"/>
      <c r="P58" s="239"/>
      <c r="Q58" s="57" t="s">
        <v>129</v>
      </c>
      <c r="R58" s="81"/>
      <c r="S58" s="65">
        <f>'Risk Scoring (back end)'!AL$3</f>
        <v>0</v>
      </c>
    </row>
    <row r="59" spans="2:21" s="8" customFormat="1" ht="29" x14ac:dyDescent="0.35">
      <c r="B59" s="251" t="s">
        <v>236</v>
      </c>
      <c r="C59" s="251" t="s">
        <v>216</v>
      </c>
      <c r="D59" s="251"/>
      <c r="E59" s="251"/>
      <c r="F59" s="251"/>
      <c r="G59" s="251"/>
      <c r="H59" s="251"/>
      <c r="I59" s="251"/>
      <c r="J59" s="251"/>
      <c r="K59" s="251"/>
      <c r="L59" s="251"/>
      <c r="M59" s="251"/>
      <c r="N59" s="251"/>
      <c r="O59" s="251"/>
      <c r="P59" s="251"/>
      <c r="Q59" s="55" t="s">
        <v>191</v>
      </c>
      <c r="R59" s="56" t="s">
        <v>192</v>
      </c>
      <c r="S59" s="56" t="s">
        <v>193</v>
      </c>
    </row>
    <row r="60" spans="2:21" ht="14.9" customHeight="1" x14ac:dyDescent="0.35">
      <c r="B60" s="236" t="s">
        <v>237</v>
      </c>
      <c r="C60" s="236"/>
      <c r="D60" s="236"/>
      <c r="E60" s="236"/>
      <c r="F60" s="236"/>
      <c r="G60" s="236"/>
      <c r="H60" s="236"/>
      <c r="I60" s="236"/>
      <c r="J60" s="236"/>
      <c r="K60" s="236"/>
      <c r="L60" s="236"/>
      <c r="M60" s="236"/>
      <c r="N60" s="236"/>
      <c r="O60" s="236"/>
      <c r="P60" s="236"/>
      <c r="Q60" s="57" t="s">
        <v>129</v>
      </c>
      <c r="R60" s="81"/>
      <c r="S60" s="65">
        <f>'Risk Scoring (back end)'!AM$3</f>
        <v>0</v>
      </c>
    </row>
    <row r="61" spans="2:21" ht="14.9" customHeight="1" x14ac:dyDescent="0.35">
      <c r="B61" s="236" t="s">
        <v>238</v>
      </c>
      <c r="C61" s="236"/>
      <c r="D61" s="236"/>
      <c r="E61" s="236"/>
      <c r="F61" s="236"/>
      <c r="G61" s="236"/>
      <c r="H61" s="236"/>
      <c r="I61" s="236"/>
      <c r="J61" s="236"/>
      <c r="K61" s="236"/>
      <c r="L61" s="236"/>
      <c r="M61" s="236"/>
      <c r="N61" s="236"/>
      <c r="O61" s="236"/>
      <c r="P61" s="236"/>
      <c r="Q61" s="57" t="s">
        <v>129</v>
      </c>
      <c r="R61" s="81"/>
      <c r="S61" s="65">
        <f>'Risk Scoring (back end)'!AN$3</f>
        <v>0</v>
      </c>
    </row>
    <row r="62" spans="2:21" ht="27.75" customHeight="1" x14ac:dyDescent="0.35">
      <c r="B62" s="236" t="s">
        <v>239</v>
      </c>
      <c r="C62" s="236"/>
      <c r="D62" s="236"/>
      <c r="E62" s="236"/>
      <c r="F62" s="236"/>
      <c r="G62" s="236"/>
      <c r="H62" s="236"/>
      <c r="I62" s="236"/>
      <c r="J62" s="236"/>
      <c r="K62" s="236"/>
      <c r="L62" s="236"/>
      <c r="M62" s="236"/>
      <c r="N62" s="236"/>
      <c r="O62" s="236"/>
      <c r="P62" s="236"/>
      <c r="Q62" s="57" t="s">
        <v>129</v>
      </c>
      <c r="R62" s="81"/>
      <c r="S62" s="65">
        <f>'Risk Scoring (back end)'!AO$3</f>
        <v>0</v>
      </c>
    </row>
    <row r="63" spans="2:21" s="8" customFormat="1" ht="29" x14ac:dyDescent="0.35">
      <c r="B63" s="251" t="s">
        <v>240</v>
      </c>
      <c r="C63" s="251" t="s">
        <v>216</v>
      </c>
      <c r="D63" s="251"/>
      <c r="E63" s="251"/>
      <c r="F63" s="251"/>
      <c r="G63" s="251"/>
      <c r="H63" s="251"/>
      <c r="I63" s="251"/>
      <c r="J63" s="251"/>
      <c r="K63" s="251"/>
      <c r="L63" s="251"/>
      <c r="M63" s="251"/>
      <c r="N63" s="251"/>
      <c r="O63" s="251"/>
      <c r="P63" s="251"/>
      <c r="Q63" s="55" t="s">
        <v>191</v>
      </c>
      <c r="R63" s="56" t="s">
        <v>192</v>
      </c>
      <c r="S63" s="56" t="s">
        <v>193</v>
      </c>
      <c r="U63" s="28"/>
    </row>
    <row r="64" spans="2:21" ht="14.9" customHeight="1" x14ac:dyDescent="0.35">
      <c r="B64" s="236" t="s">
        <v>241</v>
      </c>
      <c r="C64" s="236"/>
      <c r="D64" s="236"/>
      <c r="E64" s="236"/>
      <c r="F64" s="236"/>
      <c r="G64" s="236"/>
      <c r="H64" s="236"/>
      <c r="I64" s="236"/>
      <c r="J64" s="236"/>
      <c r="K64" s="236"/>
      <c r="L64" s="236"/>
      <c r="M64" s="236"/>
      <c r="N64" s="236"/>
      <c r="O64" s="236"/>
      <c r="P64" s="236"/>
      <c r="Q64" s="57" t="s">
        <v>129</v>
      </c>
      <c r="R64" s="81"/>
      <c r="S64" s="65">
        <f>'Risk Scoring (back end)'!AP$3</f>
        <v>0</v>
      </c>
    </row>
    <row r="65" spans="2:20" x14ac:dyDescent="0.35">
      <c r="B65" s="236" t="s">
        <v>242</v>
      </c>
      <c r="C65" s="236"/>
      <c r="D65" s="236"/>
      <c r="E65" s="236"/>
      <c r="F65" s="236"/>
      <c r="G65" s="236"/>
      <c r="H65" s="236"/>
      <c r="I65" s="236"/>
      <c r="J65" s="236"/>
      <c r="K65" s="236"/>
      <c r="L65" s="236"/>
      <c r="M65" s="236"/>
      <c r="N65" s="236"/>
      <c r="O65" s="236"/>
      <c r="P65" s="236"/>
      <c r="Q65" s="57" t="s">
        <v>129</v>
      </c>
      <c r="R65" s="81"/>
      <c r="S65" s="65">
        <f>'Risk Scoring (back end)'!AQ$3</f>
        <v>0</v>
      </c>
    </row>
    <row r="66" spans="2:20" ht="14.9" customHeight="1" x14ac:dyDescent="0.35">
      <c r="B66" s="236" t="s">
        <v>243</v>
      </c>
      <c r="C66" s="236"/>
      <c r="D66" s="236"/>
      <c r="E66" s="236"/>
      <c r="F66" s="236"/>
      <c r="G66" s="236"/>
      <c r="H66" s="236"/>
      <c r="I66" s="236"/>
      <c r="J66" s="236"/>
      <c r="K66" s="236"/>
      <c r="L66" s="236"/>
      <c r="M66" s="236"/>
      <c r="N66" s="236"/>
      <c r="O66" s="236"/>
      <c r="P66" s="236"/>
      <c r="Q66" s="57" t="s">
        <v>129</v>
      </c>
      <c r="R66" s="81"/>
      <c r="S66" s="65">
        <f>'Risk Scoring (back end)'!AR$3</f>
        <v>0</v>
      </c>
    </row>
    <row r="67" spans="2:20" ht="70.400000000000006" customHeight="1" x14ac:dyDescent="0.35">
      <c r="B67" s="236" t="s">
        <v>244</v>
      </c>
      <c r="C67" s="236"/>
      <c r="D67" s="236"/>
      <c r="E67" s="236"/>
      <c r="F67" s="236"/>
      <c r="G67" s="236"/>
      <c r="H67" s="236"/>
      <c r="I67" s="236"/>
      <c r="J67" s="236"/>
      <c r="K67" s="236"/>
      <c r="L67" s="236"/>
      <c r="M67" s="236"/>
      <c r="N67" s="236"/>
      <c r="O67" s="236"/>
      <c r="P67" s="236"/>
      <c r="Q67" s="57" t="s">
        <v>130</v>
      </c>
      <c r="R67" s="81"/>
      <c r="S67" s="65">
        <f>'Risk Scoring (back end)'!AS$3</f>
        <v>0</v>
      </c>
    </row>
    <row r="68" spans="2:20" ht="14.9" customHeight="1" x14ac:dyDescent="0.35">
      <c r="B68" s="236" t="s">
        <v>245</v>
      </c>
      <c r="C68" s="236"/>
      <c r="D68" s="236"/>
      <c r="E68" s="236"/>
      <c r="F68" s="236"/>
      <c r="G68" s="236"/>
      <c r="H68" s="236"/>
      <c r="I68" s="236"/>
      <c r="J68" s="236"/>
      <c r="K68" s="236"/>
      <c r="L68" s="236"/>
      <c r="M68" s="236"/>
      <c r="N68" s="236"/>
      <c r="O68" s="236"/>
      <c r="P68" s="236"/>
      <c r="Q68" s="57" t="s">
        <v>129</v>
      </c>
      <c r="R68" s="81"/>
      <c r="S68" s="65">
        <f>'Risk Scoring (back end)'!AT$3</f>
        <v>0</v>
      </c>
    </row>
    <row r="69" spans="2:20" ht="21" customHeight="1" x14ac:dyDescent="0.35">
      <c r="B69"/>
      <c r="C69"/>
      <c r="Q69"/>
    </row>
    <row r="70" spans="2:20" ht="21" customHeight="1" x14ac:dyDescent="0.35">
      <c r="B70" s="248" t="s">
        <v>246</v>
      </c>
      <c r="C70" s="248"/>
      <c r="D70" s="248"/>
      <c r="E70" s="247">
        <f>'Risk Scoring (back end)'!AU3</f>
        <v>0</v>
      </c>
      <c r="F70" s="247"/>
      <c r="Q70"/>
    </row>
    <row r="71" spans="2:20" s="29" customFormat="1" ht="21" x14ac:dyDescent="0.5">
      <c r="B71" s="248" t="s">
        <v>247</v>
      </c>
      <c r="C71" s="248"/>
      <c r="D71" s="248"/>
      <c r="E71" s="217" t="str">
        <f>'Risk Scoring (back end)'!AV3</f>
        <v>Medium</v>
      </c>
      <c r="F71" s="217"/>
      <c r="J71" s="247" t="s">
        <v>248</v>
      </c>
      <c r="K71" s="247"/>
      <c r="L71" s="257" t="str">
        <f>IF(Q20="Yes","PEP Identified, please complete the 'Supplementary Questions for PEPs' and ensure EDD is undertaken. MLRO sign off is also required","No PEPs Identified")</f>
        <v>No PEPs Identified</v>
      </c>
      <c r="M71" s="257"/>
      <c r="N71" s="257"/>
      <c r="O71" s="257"/>
      <c r="P71" s="257"/>
      <c r="Q71" s="257"/>
      <c r="R71" s="257"/>
      <c r="S71" s="257"/>
      <c r="T71" s="93"/>
    </row>
    <row r="72" spans="2:20" ht="19.5" customHeight="1" x14ac:dyDescent="0.5">
      <c r="B72" s="248" t="s">
        <v>249</v>
      </c>
      <c r="C72" s="248"/>
      <c r="D72" s="248"/>
      <c r="E72" s="217" t="str">
        <f>'2b. PEP Risk Scoring'!F26</f>
        <v>Medium</v>
      </c>
      <c r="F72" s="217"/>
      <c r="J72" s="247"/>
      <c r="K72" s="247"/>
      <c r="L72" s="257"/>
      <c r="M72" s="257"/>
      <c r="N72" s="257"/>
      <c r="O72" s="257"/>
      <c r="P72" s="257"/>
      <c r="Q72" s="257"/>
      <c r="R72" s="257"/>
      <c r="S72" s="257"/>
    </row>
    <row r="73" spans="2:20" ht="19.5" customHeight="1" x14ac:dyDescent="0.35">
      <c r="B73"/>
      <c r="C73"/>
    </row>
    <row r="74" spans="2:20" ht="19.5" customHeight="1" x14ac:dyDescent="0.35">
      <c r="B74" s="259" t="s">
        <v>250</v>
      </c>
      <c r="C74" s="260"/>
      <c r="D74" s="260"/>
      <c r="E74" s="260"/>
      <c r="F74" s="261"/>
      <c r="J74" s="264" t="s">
        <v>251</v>
      </c>
      <c r="K74" s="264"/>
      <c r="L74" s="264"/>
      <c r="M74" s="264"/>
      <c r="N74" s="264"/>
      <c r="O74" s="264"/>
      <c r="P74" s="264"/>
      <c r="Q74" s="264"/>
      <c r="R74" s="264"/>
      <c r="S74" s="264"/>
    </row>
    <row r="75" spans="2:20" ht="72" customHeight="1" x14ac:dyDescent="0.35">
      <c r="B75" s="256" t="s">
        <v>252</v>
      </c>
      <c r="C75" s="256"/>
      <c r="D75" s="256"/>
      <c r="E75" s="256"/>
      <c r="F75" s="256"/>
      <c r="J75" s="256" t="s">
        <v>253</v>
      </c>
      <c r="K75" s="256"/>
      <c r="L75" s="256"/>
      <c r="M75" s="256"/>
      <c r="N75" s="256"/>
      <c r="O75" s="256"/>
      <c r="P75" s="256"/>
      <c r="Q75" s="256"/>
      <c r="R75" s="256"/>
      <c r="S75" s="256"/>
    </row>
    <row r="77" spans="2:20" ht="21" x14ac:dyDescent="0.5">
      <c r="B77" s="217" t="s">
        <v>134</v>
      </c>
      <c r="C77" s="217"/>
      <c r="D77" s="221"/>
      <c r="E77" s="221"/>
      <c r="F77" s="221"/>
      <c r="G77" s="221"/>
      <c r="H77" s="221"/>
      <c r="I77" s="221"/>
      <c r="J77" s="217" t="s">
        <v>135</v>
      </c>
      <c r="K77" s="217"/>
      <c r="L77" s="262"/>
      <c r="M77" s="263"/>
      <c r="N77" s="182" t="s">
        <v>136</v>
      </c>
      <c r="O77" s="182"/>
      <c r="P77" s="183" t="s">
        <v>137</v>
      </c>
      <c r="Q77" s="184"/>
      <c r="R77" s="184"/>
      <c r="S77" s="185"/>
    </row>
    <row r="78" spans="2:20" ht="21" x14ac:dyDescent="0.5">
      <c r="B78" s="217" t="s">
        <v>138</v>
      </c>
      <c r="C78" s="217"/>
      <c r="D78" s="221"/>
      <c r="E78" s="221"/>
      <c r="F78" s="221"/>
      <c r="G78" s="221"/>
      <c r="H78" s="221"/>
      <c r="I78" s="221"/>
      <c r="J78" s="217" t="s">
        <v>135</v>
      </c>
      <c r="K78" s="217"/>
      <c r="L78" s="262" t="s">
        <v>394</v>
      </c>
      <c r="M78" s="263"/>
      <c r="N78" s="182" t="s">
        <v>139</v>
      </c>
      <c r="O78" s="182"/>
      <c r="P78" s="183" t="s">
        <v>137</v>
      </c>
      <c r="Q78" s="184"/>
      <c r="R78" s="184"/>
      <c r="S78" s="185"/>
    </row>
    <row r="79" spans="2:20" ht="21" x14ac:dyDescent="0.5">
      <c r="B79" s="30"/>
      <c r="C79" s="30"/>
      <c r="D79" s="30"/>
      <c r="K79" s="30"/>
      <c r="L79" s="30"/>
    </row>
    <row r="80" spans="2:20" ht="21" x14ac:dyDescent="0.5">
      <c r="B80" s="217" t="s">
        <v>141</v>
      </c>
      <c r="C80" s="217"/>
      <c r="D80" s="315" t="str">
        <f>IF(L78=" ", "Sign off date required", IF(E72="Low",L78+1825,IF(E72="Medium",L78+1095,IF(E72="Low",L78+365,"Sign off date required"))))</f>
        <v>Sign off date required</v>
      </c>
      <c r="E80" s="315"/>
    </row>
    <row r="85" spans="2:19" ht="14.9" customHeight="1" x14ac:dyDescent="0.35">
      <c r="B85" s="216" t="s">
        <v>68</v>
      </c>
      <c r="C85" s="216"/>
      <c r="D85" s="60" t="s">
        <v>69</v>
      </c>
      <c r="E85" s="70">
        <v>45832</v>
      </c>
    </row>
    <row r="88" spans="2:19" ht="14.9" customHeight="1" x14ac:dyDescent="0.35">
      <c r="B88" s="253" t="str">
        <f>IF(Q20="Yes","Please complete the 'Supplementary Questions for PEPs' (found on Tab '2b. PEP Risk Scoring', may need to be unhidden)","End of risk assessment")</f>
        <v>End of risk assessment</v>
      </c>
      <c r="C88" s="254"/>
      <c r="D88" s="254"/>
      <c r="E88" s="254"/>
      <c r="F88" s="254"/>
      <c r="G88" s="254"/>
      <c r="H88" s="254"/>
      <c r="I88" s="254"/>
      <c r="J88" s="254"/>
      <c r="K88" s="254"/>
      <c r="L88" s="254"/>
      <c r="M88" s="254"/>
      <c r="N88" s="254"/>
      <c r="O88" s="254"/>
      <c r="P88" s="254"/>
      <c r="Q88" s="254"/>
      <c r="R88" s="254"/>
      <c r="S88" s="255"/>
    </row>
    <row r="89" spans="2:19" x14ac:dyDescent="0.35">
      <c r="B89" s="66"/>
      <c r="C89" s="66"/>
      <c r="D89" s="66"/>
      <c r="E89" s="66"/>
      <c r="F89" s="66"/>
      <c r="G89" s="66"/>
      <c r="H89" s="66"/>
      <c r="I89" s="66"/>
    </row>
    <row r="90" spans="2:19" x14ac:dyDescent="0.35">
      <c r="B90" s="66"/>
      <c r="C90" s="66"/>
      <c r="D90" s="66"/>
      <c r="E90" s="66"/>
      <c r="F90" s="66"/>
      <c r="G90" s="66"/>
      <c r="H90" s="66"/>
      <c r="I90" s="66"/>
    </row>
    <row r="91" spans="2:19" x14ac:dyDescent="0.35">
      <c r="B91" s="66"/>
      <c r="C91" s="66"/>
      <c r="D91" s="66"/>
      <c r="E91" s="66"/>
      <c r="F91" s="66"/>
      <c r="G91" s="66"/>
      <c r="H91" s="66"/>
      <c r="I91" s="66"/>
    </row>
    <row r="92" spans="2:19" x14ac:dyDescent="0.35">
      <c r="B92" s="66"/>
      <c r="C92" s="66"/>
      <c r="D92" s="66"/>
      <c r="E92" s="66"/>
      <c r="F92" s="66"/>
      <c r="G92" s="66"/>
      <c r="H92" s="66"/>
      <c r="I92" s="66"/>
    </row>
    <row r="93" spans="2:19" x14ac:dyDescent="0.35">
      <c r="B93" s="66"/>
      <c r="C93" s="66"/>
      <c r="D93" s="66"/>
      <c r="E93" s="66"/>
      <c r="F93" s="66"/>
      <c r="G93" s="66"/>
      <c r="H93" s="66"/>
      <c r="I93" s="66"/>
    </row>
    <row r="94" spans="2:19" x14ac:dyDescent="0.35">
      <c r="B94" s="66"/>
      <c r="C94" s="66"/>
      <c r="D94" s="66"/>
      <c r="E94" s="66"/>
      <c r="F94" s="66"/>
      <c r="G94" s="66"/>
      <c r="H94" s="66"/>
      <c r="I94" s="66"/>
    </row>
    <row r="95" spans="2:19" x14ac:dyDescent="0.35">
      <c r="B95" s="66"/>
      <c r="C95" s="66"/>
      <c r="D95" s="66"/>
      <c r="E95" s="66"/>
      <c r="F95" s="66"/>
      <c r="G95" s="66"/>
      <c r="H95" s="66"/>
      <c r="I95" s="66"/>
    </row>
    <row r="96" spans="2:19" x14ac:dyDescent="0.35">
      <c r="B96" s="66"/>
      <c r="C96" s="66"/>
      <c r="D96" s="66"/>
      <c r="E96" s="66"/>
      <c r="F96" s="66"/>
      <c r="G96" s="66"/>
      <c r="H96" s="66"/>
      <c r="I96" s="66"/>
    </row>
  </sheetData>
  <mergeCells count="121">
    <mergeCell ref="P77:S77"/>
    <mergeCell ref="B31:P31"/>
    <mergeCell ref="B88:S88"/>
    <mergeCell ref="B75:F75"/>
    <mergeCell ref="J71:K72"/>
    <mergeCell ref="L71:S72"/>
    <mergeCell ref="B80:C80"/>
    <mergeCell ref="D80:E80"/>
    <mergeCell ref="B74:F74"/>
    <mergeCell ref="B77:C77"/>
    <mergeCell ref="D77:I77"/>
    <mergeCell ref="J77:K77"/>
    <mergeCell ref="L77:M77"/>
    <mergeCell ref="B78:C78"/>
    <mergeCell ref="D78:I78"/>
    <mergeCell ref="J78:K78"/>
    <mergeCell ref="L78:M78"/>
    <mergeCell ref="B72:D72"/>
    <mergeCell ref="E72:F72"/>
    <mergeCell ref="B85:C85"/>
    <mergeCell ref="J75:S75"/>
    <mergeCell ref="J74:S74"/>
    <mergeCell ref="E71:F71"/>
    <mergeCell ref="B71:D71"/>
    <mergeCell ref="N77:O77"/>
    <mergeCell ref="B6:S7"/>
    <mergeCell ref="B26:P26"/>
    <mergeCell ref="B24:P24"/>
    <mergeCell ref="B30:P30"/>
    <mergeCell ref="B36:P36"/>
    <mergeCell ref="B40:P40"/>
    <mergeCell ref="B62:P62"/>
    <mergeCell ref="B65:P65"/>
    <mergeCell ref="B67:P67"/>
    <mergeCell ref="B66:P66"/>
    <mergeCell ref="B59:P59"/>
    <mergeCell ref="B60:P60"/>
    <mergeCell ref="B61:P61"/>
    <mergeCell ref="B45:P45"/>
    <mergeCell ref="B47:P47"/>
    <mergeCell ref="B42:P42"/>
    <mergeCell ref="B33:P33"/>
    <mergeCell ref="B34:P34"/>
    <mergeCell ref="B35:P35"/>
    <mergeCell ref="B63:P63"/>
    <mergeCell ref="B64:P64"/>
    <mergeCell ref="B32:P32"/>
    <mergeCell ref="B41:P41"/>
    <mergeCell ref="D2:H2"/>
    <mergeCell ref="B3:C3"/>
    <mergeCell ref="D3:H3"/>
    <mergeCell ref="B4:C4"/>
    <mergeCell ref="D4:H4"/>
    <mergeCell ref="B2:C2"/>
    <mergeCell ref="K14:L14"/>
    <mergeCell ref="H9:J9"/>
    <mergeCell ref="H10:J10"/>
    <mergeCell ref="H11:J11"/>
    <mergeCell ref="H12:J12"/>
    <mergeCell ref="H13:J13"/>
    <mergeCell ref="H14:J14"/>
    <mergeCell ref="B9:G9"/>
    <mergeCell ref="B10:G10"/>
    <mergeCell ref="B11:G11"/>
    <mergeCell ref="B12:G12"/>
    <mergeCell ref="B13:G13"/>
    <mergeCell ref="B54:P54"/>
    <mergeCell ref="B50:P50"/>
    <mergeCell ref="B51:P51"/>
    <mergeCell ref="B52:P52"/>
    <mergeCell ref="B53:P53"/>
    <mergeCell ref="B43:P43"/>
    <mergeCell ref="B39:P39"/>
    <mergeCell ref="B68:P68"/>
    <mergeCell ref="E70:F70"/>
    <mergeCell ref="B70:D70"/>
    <mergeCell ref="B57:P57"/>
    <mergeCell ref="B56:P56"/>
    <mergeCell ref="B46:P46"/>
    <mergeCell ref="B19:P19"/>
    <mergeCell ref="B25:P25"/>
    <mergeCell ref="K9:L9"/>
    <mergeCell ref="K10:L10"/>
    <mergeCell ref="K11:L11"/>
    <mergeCell ref="A20:A35"/>
    <mergeCell ref="B49:P49"/>
    <mergeCell ref="A36:A38"/>
    <mergeCell ref="B20:P20"/>
    <mergeCell ref="B21:P21"/>
    <mergeCell ref="B22:P22"/>
    <mergeCell ref="B27:P27"/>
    <mergeCell ref="B29:P29"/>
    <mergeCell ref="B28:P28"/>
    <mergeCell ref="B16:S17"/>
    <mergeCell ref="B37:P37"/>
    <mergeCell ref="B44:P44"/>
    <mergeCell ref="B38:P38"/>
    <mergeCell ref="N78:O78"/>
    <mergeCell ref="P78:S78"/>
    <mergeCell ref="B8:S8"/>
    <mergeCell ref="B23:P23"/>
    <mergeCell ref="K12:L12"/>
    <mergeCell ref="K13:L13"/>
    <mergeCell ref="B58:P58"/>
    <mergeCell ref="B48:P48"/>
    <mergeCell ref="R9:S9"/>
    <mergeCell ref="R10:S10"/>
    <mergeCell ref="R11:S11"/>
    <mergeCell ref="R12:S12"/>
    <mergeCell ref="R13:S13"/>
    <mergeCell ref="R14:S14"/>
    <mergeCell ref="N9:Q9"/>
    <mergeCell ref="N10:Q10"/>
    <mergeCell ref="N11:Q11"/>
    <mergeCell ref="N12:Q12"/>
    <mergeCell ref="N13:Q13"/>
    <mergeCell ref="N14:Q14"/>
    <mergeCell ref="B55:P55"/>
    <mergeCell ref="B18:S18"/>
    <mergeCell ref="B15:R15"/>
    <mergeCell ref="B14:G14"/>
  </mergeCells>
  <conditionalFormatting sqref="B88:S88">
    <cfRule type="cellIs" dxfId="45" priority="2" operator="equal">
      <formula>"End of risk assessment"</formula>
    </cfRule>
    <cfRule type="cellIs" dxfId="44" priority="3" operator="equal">
      <formula>"Please complete the 'Supplementary Questions for PEPs' (found on Tab '2b. PEP Risk Scoring', may need to be unhidden)"</formula>
    </cfRule>
  </conditionalFormatting>
  <conditionalFormatting sqref="E71:E72">
    <cfRule type="cellIs" dxfId="43" priority="22" operator="equal">
      <formula>"Low"</formula>
    </cfRule>
    <cfRule type="cellIs" dxfId="42" priority="23" operator="equal">
      <formula>"Medium"</formula>
    </cfRule>
    <cfRule type="cellIs" dxfId="41" priority="24" operator="equal">
      <formula>"High"</formula>
    </cfRule>
  </conditionalFormatting>
  <conditionalFormatting sqref="L71:S72">
    <cfRule type="cellIs" dxfId="40" priority="1" operator="equal">
      <formula>"PEP Identified, please complete the 'Supplementary Questions for PEPs' and ensure EDD is undertaken. MLRO sign off is also required"</formula>
    </cfRule>
  </conditionalFormatting>
  <conditionalFormatting sqref="S20:S38 S40:S46 S48:S58 S60:S62 S64:S68">
    <cfRule type="cellIs" dxfId="39" priority="36" operator="lessThan">
      <formula>0</formula>
    </cfRule>
    <cfRule type="cellIs" dxfId="38" priority="37" operator="greaterThan">
      <formula>52</formula>
    </cfRule>
    <cfRule type="cellIs" dxfId="37" priority="38" operator="between">
      <formula>1</formula>
      <formula>51</formula>
    </cfRule>
  </conditionalFormatting>
  <dataValidations count="1">
    <dataValidation type="list" allowBlank="1" showInputMessage="1" showErrorMessage="1" sqref="D4:H4" xr:uid="{981E2849-45B0-4724-8025-FD74733E0A2B}">
      <formula1>$J$4:$R$4</formula1>
    </dataValidation>
  </dataValidations>
  <pageMargins left="0.7" right="0.7" top="0.75" bottom="0.75" header="0.3" footer="0.3"/>
  <pageSetup paperSize="9" scale="38" fitToHeight="0" orientation="portrait"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5886D1-D597-44B5-B2DB-1D7E0F0AC5C1}">
          <x14:formula1>
            <xm:f>'Risk Scoring (back end)'!$AX$4:$AX$6</xm:f>
          </x14:formula1>
          <xm:sqref>Q40:Q42 Q48:Q49 Q55 Q67 Q52:Q53</xm:sqref>
        </x14:dataValidation>
        <x14:dataValidation type="list" allowBlank="1" showInputMessage="1" showErrorMessage="1" xr:uid="{3D1F6E81-27F1-4BAF-95A1-F303EF61AFA0}">
          <x14:formula1>
            <xm:f>'Risk Scoring (back end)'!$AX$4:$AX$5</xm:f>
          </x14:formula1>
          <xm:sqref>Q20:Q38 Q68 Q64:Q66 Q60:Q62 Q56:Q58 Q54 Q50:Q51 Q43:Q46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C2FC-18C3-49C9-B906-8B08DC6F19BB}">
  <sheetPr>
    <pageSetUpPr fitToPage="1"/>
  </sheetPr>
  <dimension ref="A1:X43"/>
  <sheetViews>
    <sheetView zoomScale="70" zoomScaleNormal="70" workbookViewId="0">
      <selection activeCell="F31" sqref="F31"/>
    </sheetView>
  </sheetViews>
  <sheetFormatPr defaultColWidth="9.453125" defaultRowHeight="14.5" x14ac:dyDescent="0.35"/>
  <cols>
    <col min="1" max="1" width="23.453125" customWidth="1"/>
    <col min="2" max="2" width="12.54296875" style="3" customWidth="1"/>
    <col min="3" max="3" width="13.54296875" style="2" customWidth="1"/>
    <col min="4" max="4" width="11" customWidth="1"/>
    <col min="6" max="8" width="8.54296875" customWidth="1"/>
    <col min="9" max="9" width="4.54296875" customWidth="1"/>
    <col min="10" max="10" width="3.453125" customWidth="1"/>
    <col min="11" max="11" width="8" customWidth="1"/>
    <col min="12" max="12" width="16.453125" customWidth="1"/>
    <col min="13" max="13" width="13.54296875" customWidth="1"/>
    <col min="14" max="14" width="14.54296875" customWidth="1"/>
    <col min="15" max="15" width="13" customWidth="1"/>
    <col min="16" max="16" width="13.54296875" customWidth="1"/>
    <col min="17" max="17" width="10.453125" style="4" customWidth="1"/>
    <col min="18" max="18" width="16" customWidth="1"/>
    <col min="19" max="19" width="12.54296875" style="61" customWidth="1"/>
    <col min="20" max="20" width="9.453125" style="61"/>
    <col min="23" max="23" width="10" customWidth="1"/>
  </cols>
  <sheetData>
    <row r="1" spans="1:20" x14ac:dyDescent="0.35">
      <c r="B1"/>
      <c r="C1" s="3"/>
      <c r="D1" s="2"/>
      <c r="Q1"/>
      <c r="R1" s="4"/>
    </row>
    <row r="2" spans="1:20" ht="27" customHeight="1" x14ac:dyDescent="0.35">
      <c r="B2" s="203" t="s">
        <v>70</v>
      </c>
      <c r="C2" s="204"/>
      <c r="D2" s="197" t="str">
        <f>IF('1. Identification'!D2="","",'1. Identification'!D2)</f>
        <v/>
      </c>
      <c r="E2" s="197"/>
      <c r="F2" s="197"/>
      <c r="G2" s="197"/>
      <c r="H2" s="197"/>
      <c r="I2" s="6"/>
    </row>
    <row r="3" spans="1:20" ht="27" customHeight="1" x14ac:dyDescent="0.35">
      <c r="B3" s="203" t="s">
        <v>71</v>
      </c>
      <c r="C3" s="204"/>
      <c r="D3" s="197" t="str">
        <f>IF('1. Identification'!D3="","",'1. Identification'!D3)</f>
        <v/>
      </c>
      <c r="E3" s="197"/>
      <c r="F3" s="197"/>
      <c r="G3" s="197"/>
      <c r="H3" s="197"/>
      <c r="I3" s="43"/>
      <c r="J3" s="44"/>
      <c r="K3" s="44"/>
      <c r="L3" s="44"/>
      <c r="M3" s="44"/>
      <c r="N3" s="44"/>
      <c r="O3" s="44"/>
      <c r="P3" s="44"/>
      <c r="Q3" s="45"/>
      <c r="R3" s="44"/>
    </row>
    <row r="4" spans="1:20" ht="27" customHeight="1" x14ac:dyDescent="0.35">
      <c r="B4" s="203" t="s">
        <v>74</v>
      </c>
      <c r="C4" s="204"/>
      <c r="D4" s="197" t="str">
        <f>IF('1. Identification'!D4="","",'1. Identification'!D4)</f>
        <v/>
      </c>
      <c r="E4" s="197"/>
      <c r="F4" s="197"/>
      <c r="G4" s="197"/>
      <c r="H4" s="197"/>
      <c r="I4" s="49" t="s">
        <v>72</v>
      </c>
      <c r="J4" s="52" t="s">
        <v>75</v>
      </c>
      <c r="K4" s="52" t="s">
        <v>76</v>
      </c>
      <c r="L4" s="52" t="s">
        <v>77</v>
      </c>
      <c r="M4" s="52" t="s">
        <v>78</v>
      </c>
      <c r="N4" s="52" t="s">
        <v>79</v>
      </c>
      <c r="O4" s="52" t="s">
        <v>80</v>
      </c>
      <c r="P4" s="52" t="s">
        <v>81</v>
      </c>
      <c r="Q4" s="53" t="s">
        <v>82</v>
      </c>
      <c r="R4" s="52" t="s">
        <v>83</v>
      </c>
    </row>
    <row r="5" spans="1:20" ht="27" customHeight="1" x14ac:dyDescent="0.35">
      <c r="B5"/>
      <c r="C5"/>
      <c r="Q5"/>
    </row>
    <row r="6" spans="1:20" ht="14.9" customHeight="1" x14ac:dyDescent="0.35">
      <c r="B6" s="205" t="s">
        <v>254</v>
      </c>
      <c r="C6" s="205"/>
      <c r="D6" s="205"/>
      <c r="E6" s="205"/>
      <c r="F6" s="205"/>
      <c r="G6" s="205"/>
      <c r="H6" s="205"/>
      <c r="I6" s="205"/>
      <c r="J6" s="205"/>
      <c r="K6" s="205"/>
      <c r="L6" s="205"/>
      <c r="M6" s="205"/>
      <c r="N6" s="205"/>
      <c r="O6" s="205"/>
      <c r="P6" s="205"/>
      <c r="Q6" s="205"/>
      <c r="R6" s="205"/>
      <c r="S6" s="205"/>
    </row>
    <row r="7" spans="1:20" ht="15" customHeight="1" x14ac:dyDescent="0.35">
      <c r="B7" s="205"/>
      <c r="C7" s="205"/>
      <c r="D7" s="205"/>
      <c r="E7" s="205"/>
      <c r="F7" s="205"/>
      <c r="G7" s="205"/>
      <c r="H7" s="205"/>
      <c r="I7" s="205"/>
      <c r="J7" s="205"/>
      <c r="K7" s="205"/>
      <c r="L7" s="205"/>
      <c r="M7" s="205"/>
      <c r="N7" s="205"/>
      <c r="O7" s="205"/>
      <c r="P7" s="205"/>
      <c r="Q7" s="205"/>
      <c r="R7" s="205"/>
      <c r="S7" s="205"/>
    </row>
    <row r="9" spans="1:20" ht="29.9" customHeight="1" x14ac:dyDescent="0.35">
      <c r="B9" s="274" t="s">
        <v>255</v>
      </c>
      <c r="C9" s="274"/>
      <c r="D9" s="274"/>
      <c r="E9" s="274"/>
      <c r="F9" s="274"/>
      <c r="G9" s="274"/>
      <c r="H9" s="274"/>
      <c r="I9" s="274"/>
      <c r="J9" s="274"/>
      <c r="K9" s="274"/>
      <c r="L9" s="274"/>
      <c r="M9" s="274"/>
      <c r="N9" s="274"/>
      <c r="O9" s="274"/>
      <c r="P9" s="274"/>
      <c r="Q9" s="59" t="s">
        <v>191</v>
      </c>
      <c r="R9" s="56" t="s">
        <v>192</v>
      </c>
      <c r="S9" s="56" t="s">
        <v>193</v>
      </c>
    </row>
    <row r="10" spans="1:20" ht="14.9" customHeight="1" x14ac:dyDescent="0.35">
      <c r="A10" s="202" t="s">
        <v>211</v>
      </c>
      <c r="B10" s="236" t="s">
        <v>256</v>
      </c>
      <c r="C10" s="236"/>
      <c r="D10" s="236"/>
      <c r="E10" s="236"/>
      <c r="F10" s="236"/>
      <c r="G10" s="236"/>
      <c r="H10" s="236"/>
      <c r="I10" s="236"/>
      <c r="J10" s="236"/>
      <c r="K10" s="236"/>
      <c r="L10" s="236"/>
      <c r="M10" s="236"/>
      <c r="N10" s="236"/>
      <c r="O10" s="236"/>
      <c r="P10" s="236"/>
      <c r="Q10" s="58" t="s">
        <v>129</v>
      </c>
      <c r="R10" s="5"/>
      <c r="S10" s="60" t="str">
        <f t="shared" ref="S10:S19" si="0">IF(Q10="Yes",T10,"")</f>
        <v/>
      </c>
      <c r="T10" s="72">
        <v>-20</v>
      </c>
    </row>
    <row r="11" spans="1:20" x14ac:dyDescent="0.35">
      <c r="A11" s="202"/>
      <c r="B11" s="252" t="s">
        <v>257</v>
      </c>
      <c r="C11" s="236"/>
      <c r="D11" s="236"/>
      <c r="E11" s="236"/>
      <c r="F11" s="236"/>
      <c r="G11" s="236"/>
      <c r="H11" s="236"/>
      <c r="I11" s="236"/>
      <c r="J11" s="236"/>
      <c r="K11" s="236"/>
      <c r="L11" s="236"/>
      <c r="M11" s="236"/>
      <c r="N11" s="236"/>
      <c r="O11" s="236"/>
      <c r="P11" s="236"/>
      <c r="Q11" s="58" t="s">
        <v>129</v>
      </c>
      <c r="R11" s="5"/>
      <c r="S11" s="60" t="str">
        <f t="shared" si="0"/>
        <v/>
      </c>
      <c r="T11" s="72">
        <v>-20</v>
      </c>
    </row>
    <row r="12" spans="1:20" x14ac:dyDescent="0.35">
      <c r="A12" s="202"/>
      <c r="B12" s="243" t="s">
        <v>258</v>
      </c>
      <c r="C12" s="244"/>
      <c r="D12" s="244"/>
      <c r="E12" s="244"/>
      <c r="F12" s="244"/>
      <c r="G12" s="244"/>
      <c r="H12" s="244"/>
      <c r="I12" s="244"/>
      <c r="J12" s="244"/>
      <c r="K12" s="244"/>
      <c r="L12" s="244"/>
      <c r="M12" s="244"/>
      <c r="N12" s="244"/>
      <c r="O12" s="244"/>
      <c r="P12" s="245"/>
      <c r="Q12" s="58" t="s">
        <v>129</v>
      </c>
      <c r="R12" s="5"/>
      <c r="S12" s="60" t="str">
        <f t="shared" si="0"/>
        <v/>
      </c>
      <c r="T12" s="72">
        <v>-10</v>
      </c>
    </row>
    <row r="13" spans="1:20" ht="27" customHeight="1" x14ac:dyDescent="0.35">
      <c r="A13" s="202"/>
      <c r="B13" s="236" t="s">
        <v>259</v>
      </c>
      <c r="C13" s="236"/>
      <c r="D13" s="236"/>
      <c r="E13" s="236"/>
      <c r="F13" s="236"/>
      <c r="G13" s="236"/>
      <c r="H13" s="236"/>
      <c r="I13" s="236"/>
      <c r="J13" s="236"/>
      <c r="K13" s="236"/>
      <c r="L13" s="236"/>
      <c r="M13" s="236"/>
      <c r="N13" s="236"/>
      <c r="O13" s="236"/>
      <c r="P13" s="236"/>
      <c r="Q13" s="58" t="s">
        <v>129</v>
      </c>
      <c r="R13" s="5"/>
      <c r="S13" s="60" t="str">
        <f t="shared" si="0"/>
        <v/>
      </c>
      <c r="T13" s="72">
        <v>-25</v>
      </c>
    </row>
    <row r="14" spans="1:20" ht="14.9" customHeight="1" x14ac:dyDescent="0.35">
      <c r="A14" s="202"/>
      <c r="B14" s="236" t="s">
        <v>260</v>
      </c>
      <c r="C14" s="236"/>
      <c r="D14" s="236"/>
      <c r="E14" s="236"/>
      <c r="F14" s="236"/>
      <c r="G14" s="236"/>
      <c r="H14" s="236"/>
      <c r="I14" s="236"/>
      <c r="J14" s="236"/>
      <c r="K14" s="236"/>
      <c r="L14" s="236"/>
      <c r="M14" s="236"/>
      <c r="N14" s="236"/>
      <c r="O14" s="236"/>
      <c r="P14" s="236"/>
      <c r="Q14" s="58" t="s">
        <v>129</v>
      </c>
      <c r="R14" s="5"/>
      <c r="S14" s="60" t="str">
        <f t="shared" si="0"/>
        <v/>
      </c>
      <c r="T14" s="72">
        <v>-25</v>
      </c>
    </row>
    <row r="15" spans="1:20" x14ac:dyDescent="0.35">
      <c r="A15" s="202" t="s">
        <v>194</v>
      </c>
      <c r="B15" s="243" t="s">
        <v>261</v>
      </c>
      <c r="C15" s="244"/>
      <c r="D15" s="244"/>
      <c r="E15" s="244"/>
      <c r="F15" s="244"/>
      <c r="G15" s="244"/>
      <c r="H15" s="244"/>
      <c r="I15" s="244"/>
      <c r="J15" s="244"/>
      <c r="K15" s="244"/>
      <c r="L15" s="244"/>
      <c r="M15" s="244"/>
      <c r="N15" s="244"/>
      <c r="O15" s="244"/>
      <c r="P15" s="245"/>
      <c r="Q15" s="58" t="s">
        <v>129</v>
      </c>
      <c r="R15" s="5"/>
      <c r="S15" s="60" t="str">
        <f t="shared" si="0"/>
        <v/>
      </c>
      <c r="T15" s="72">
        <v>50</v>
      </c>
    </row>
    <row r="16" spans="1:20" x14ac:dyDescent="0.35">
      <c r="A16" s="202"/>
      <c r="B16" s="236" t="s">
        <v>262</v>
      </c>
      <c r="C16" s="236"/>
      <c r="D16" s="236"/>
      <c r="E16" s="236"/>
      <c r="F16" s="236"/>
      <c r="G16" s="236"/>
      <c r="H16" s="236"/>
      <c r="I16" s="236"/>
      <c r="J16" s="236"/>
      <c r="K16" s="236"/>
      <c r="L16" s="236"/>
      <c r="M16" s="236"/>
      <c r="N16" s="236"/>
      <c r="O16" s="236"/>
      <c r="P16" s="236"/>
      <c r="Q16" s="58" t="s">
        <v>129</v>
      </c>
      <c r="R16" s="5"/>
      <c r="S16" s="60" t="str">
        <f t="shared" si="0"/>
        <v/>
      </c>
      <c r="T16" s="72">
        <v>40</v>
      </c>
    </row>
    <row r="17" spans="1:24" x14ac:dyDescent="0.35">
      <c r="A17" s="202"/>
      <c r="B17" s="236" t="s">
        <v>263</v>
      </c>
      <c r="C17" s="236"/>
      <c r="D17" s="236"/>
      <c r="E17" s="236"/>
      <c r="F17" s="236"/>
      <c r="G17" s="236"/>
      <c r="H17" s="236"/>
      <c r="I17" s="236"/>
      <c r="J17" s="236"/>
      <c r="K17" s="236"/>
      <c r="L17" s="236"/>
      <c r="M17" s="236"/>
      <c r="N17" s="236"/>
      <c r="O17" s="236"/>
      <c r="P17" s="236"/>
      <c r="Q17" s="58" t="s">
        <v>129</v>
      </c>
      <c r="R17" s="5"/>
      <c r="S17" s="60" t="str">
        <f t="shared" si="0"/>
        <v/>
      </c>
      <c r="T17" s="72">
        <v>30</v>
      </c>
    </row>
    <row r="18" spans="1:24" ht="14.9" customHeight="1" x14ac:dyDescent="0.35">
      <c r="A18" s="202"/>
      <c r="B18" s="236" t="s">
        <v>264</v>
      </c>
      <c r="C18" s="236"/>
      <c r="D18" s="236"/>
      <c r="E18" s="236"/>
      <c r="F18" s="236"/>
      <c r="G18" s="236"/>
      <c r="H18" s="236"/>
      <c r="I18" s="236"/>
      <c r="J18" s="236"/>
      <c r="K18" s="236"/>
      <c r="L18" s="236"/>
      <c r="M18" s="236"/>
      <c r="N18" s="236"/>
      <c r="O18" s="236"/>
      <c r="P18" s="236"/>
      <c r="Q18" s="58" t="s">
        <v>129</v>
      </c>
      <c r="R18" s="5"/>
      <c r="S18" s="60" t="str">
        <f t="shared" si="0"/>
        <v/>
      </c>
      <c r="T18" s="72">
        <v>20</v>
      </c>
    </row>
    <row r="19" spans="1:24" x14ac:dyDescent="0.35">
      <c r="A19" s="202"/>
      <c r="B19" s="236" t="s">
        <v>265</v>
      </c>
      <c r="C19" s="236"/>
      <c r="D19" s="236"/>
      <c r="E19" s="236"/>
      <c r="F19" s="236"/>
      <c r="G19" s="236"/>
      <c r="H19" s="236"/>
      <c r="I19" s="236"/>
      <c r="J19" s="236"/>
      <c r="K19" s="236"/>
      <c r="L19" s="236"/>
      <c r="M19" s="236"/>
      <c r="N19" s="236"/>
      <c r="O19" s="236"/>
      <c r="P19" s="236"/>
      <c r="Q19" s="58" t="s">
        <v>129</v>
      </c>
      <c r="R19" s="5"/>
      <c r="S19" s="60" t="str">
        <f t="shared" si="0"/>
        <v/>
      </c>
      <c r="T19" s="72">
        <v>40</v>
      </c>
    </row>
    <row r="20" spans="1:24" x14ac:dyDescent="0.35">
      <c r="B20" s="77"/>
      <c r="C20" s="77"/>
      <c r="D20" s="77"/>
      <c r="E20" s="77"/>
      <c r="F20" s="77"/>
      <c r="G20" s="77"/>
      <c r="H20" s="77"/>
      <c r="I20" s="77"/>
      <c r="J20" s="77"/>
      <c r="K20" s="77"/>
      <c r="L20" s="77"/>
      <c r="M20" s="77"/>
      <c r="N20" s="77"/>
      <c r="O20" s="77"/>
      <c r="P20" s="77"/>
      <c r="Q20" s="43"/>
    </row>
    <row r="22" spans="1:24" ht="21" x14ac:dyDescent="0.5">
      <c r="B22" s="265" t="s">
        <v>266</v>
      </c>
      <c r="C22" s="266"/>
      <c r="D22" s="266"/>
      <c r="E22" s="267"/>
      <c r="F22" s="217">
        <f>'Risk Scoring (back end)'!AU3</f>
        <v>0</v>
      </c>
      <c r="G22" s="217"/>
      <c r="I22" s="265" t="s">
        <v>134</v>
      </c>
      <c r="J22" s="266"/>
      <c r="K22" s="266"/>
      <c r="L22" s="267"/>
      <c r="M22" s="268"/>
      <c r="N22" s="269"/>
      <c r="O22" s="269"/>
      <c r="P22" s="269"/>
      <c r="Q22" s="270"/>
      <c r="R22" s="87" t="s">
        <v>135</v>
      </c>
      <c r="S22" s="88"/>
    </row>
    <row r="23" spans="1:24" ht="21" x14ac:dyDescent="0.5">
      <c r="B23" s="217" t="s">
        <v>267</v>
      </c>
      <c r="C23" s="217"/>
      <c r="D23" s="217"/>
      <c r="E23" s="217"/>
      <c r="F23" s="217" t="str">
        <f>'Risk Scoring (back end)'!AV3</f>
        <v>Medium</v>
      </c>
      <c r="G23" s="217"/>
      <c r="I23" s="265" t="s">
        <v>138</v>
      </c>
      <c r="J23" s="266"/>
      <c r="K23" s="266"/>
      <c r="L23" s="267"/>
      <c r="M23" s="268"/>
      <c r="N23" s="269"/>
      <c r="O23" s="269"/>
      <c r="P23" s="269"/>
      <c r="Q23" s="270"/>
      <c r="R23" s="87" t="s">
        <v>135</v>
      </c>
      <c r="S23" s="88"/>
    </row>
    <row r="24" spans="1:24" ht="21" x14ac:dyDescent="0.5">
      <c r="B24"/>
      <c r="C24"/>
      <c r="I24" s="30"/>
      <c r="J24" s="30"/>
      <c r="K24" s="30"/>
      <c r="Q24"/>
      <c r="R24" s="30"/>
      <c r="S24" s="30"/>
    </row>
    <row r="25" spans="1:24" ht="21" x14ac:dyDescent="0.5">
      <c r="B25" s="265" t="s">
        <v>268</v>
      </c>
      <c r="C25" s="266"/>
      <c r="D25" s="266"/>
      <c r="E25" s="267"/>
      <c r="F25" s="217">
        <f>F22+SUM(S10:S19)</f>
        <v>0</v>
      </c>
      <c r="G25" s="217"/>
      <c r="I25" s="265" t="s">
        <v>141</v>
      </c>
      <c r="J25" s="266"/>
      <c r="K25" s="266"/>
      <c r="L25" s="267"/>
      <c r="M25" s="271"/>
      <c r="N25" s="272"/>
      <c r="Q25"/>
      <c r="S25"/>
      <c r="U25" s="1"/>
      <c r="V25" s="1"/>
      <c r="W25" s="1"/>
      <c r="X25" s="1"/>
    </row>
    <row r="26" spans="1:24" ht="21" x14ac:dyDescent="0.5">
      <c r="B26" s="265" t="s">
        <v>269</v>
      </c>
      <c r="C26" s="266"/>
      <c r="D26" s="266"/>
      <c r="E26" s="267"/>
      <c r="F26" s="217" t="str">
        <f>IF(F25&gt;=75,"High",IF(F25&gt;=0,"Medium","Low"))</f>
        <v>Medium</v>
      </c>
      <c r="G26" s="217"/>
      <c r="K26" s="1"/>
      <c r="L26" s="73"/>
      <c r="M26" s="73"/>
      <c r="N26" s="73"/>
    </row>
    <row r="27" spans="1:24" ht="21" x14ac:dyDescent="0.5">
      <c r="B27" s="73"/>
      <c r="C27" s="73"/>
      <c r="D27" s="73"/>
      <c r="E27" s="73"/>
      <c r="F27" s="73"/>
      <c r="G27" s="73"/>
      <c r="K27" s="1"/>
      <c r="L27" s="73"/>
      <c r="M27" s="73"/>
      <c r="N27" s="73"/>
    </row>
    <row r="28" spans="1:24" ht="21" customHeight="1" x14ac:dyDescent="0.5">
      <c r="B28" s="217" t="s">
        <v>270</v>
      </c>
      <c r="C28" s="217"/>
      <c r="D28" s="217"/>
      <c r="E28" s="217"/>
      <c r="F28" s="217">
        <f>SUM(S10:S18)</f>
        <v>0</v>
      </c>
      <c r="G28" s="217"/>
      <c r="K28" s="86"/>
      <c r="L28" s="86"/>
      <c r="M28" s="86"/>
      <c r="N28" s="86"/>
      <c r="O28" s="86"/>
      <c r="P28" s="86"/>
      <c r="Q28" s="86"/>
      <c r="R28" s="86"/>
      <c r="S28" s="86"/>
    </row>
    <row r="29" spans="1:24" ht="21" x14ac:dyDescent="0.5">
      <c r="B29" s="217" t="s">
        <v>271</v>
      </c>
      <c r="C29" s="217"/>
      <c r="D29" s="217"/>
      <c r="E29" s="217"/>
      <c r="F29" s="217" t="str">
        <f>IF(F28&gt;=75,"High",IF(F28&gt;=0,"Medium","Low"))</f>
        <v>Medium</v>
      </c>
      <c r="G29" s="217"/>
      <c r="K29" s="86"/>
      <c r="L29" s="86"/>
      <c r="M29" s="86"/>
      <c r="N29" s="86"/>
      <c r="O29" s="86"/>
      <c r="P29" s="86"/>
      <c r="Q29" s="86"/>
      <c r="R29" s="86"/>
      <c r="S29" s="86"/>
    </row>
    <row r="30" spans="1:24" ht="21" x14ac:dyDescent="0.5">
      <c r="B30" s="73"/>
      <c r="C30" s="73"/>
      <c r="D30" s="73"/>
      <c r="E30" s="73"/>
      <c r="F30" s="73"/>
      <c r="G30" s="73"/>
      <c r="K30" s="86"/>
      <c r="L30" s="86"/>
      <c r="M30" s="86"/>
      <c r="N30" s="86"/>
      <c r="O30" s="86"/>
      <c r="P30" s="86"/>
      <c r="Q30" s="86"/>
      <c r="R30" s="86"/>
      <c r="S30" s="86"/>
    </row>
    <row r="31" spans="1:24" ht="20.399999999999999" customHeight="1" x14ac:dyDescent="0.5">
      <c r="B31" s="216" t="s">
        <v>68</v>
      </c>
      <c r="C31" s="216"/>
      <c r="D31" s="60" t="s">
        <v>69</v>
      </c>
      <c r="E31" s="70">
        <v>45832</v>
      </c>
      <c r="F31" s="73"/>
      <c r="G31" s="73"/>
      <c r="K31" s="86"/>
      <c r="L31" s="86"/>
      <c r="M31" s="86"/>
      <c r="N31" s="86"/>
      <c r="O31" s="86"/>
      <c r="P31" s="86"/>
      <c r="Q31" s="86"/>
      <c r="R31" s="86"/>
      <c r="S31" s="86"/>
    </row>
    <row r="32" spans="1:24" ht="14.9" customHeight="1" x14ac:dyDescent="0.35">
      <c r="B32" s="273">
        <f>IF(F25&gt;=150,"Note: Given that the high risk threshold is 75, where the risk score significant exceeds this (i.e. &gt;150) then consideration should be given to whether this relationship is within our risk appetite",0)</f>
        <v>0</v>
      </c>
      <c r="C32" s="273"/>
      <c r="D32" s="273"/>
      <c r="E32" s="273"/>
      <c r="F32" s="273"/>
      <c r="G32" s="273"/>
      <c r="H32" s="273"/>
      <c r="I32" s="273"/>
      <c r="J32" s="273"/>
      <c r="K32" s="273"/>
      <c r="L32" s="273"/>
      <c r="M32" s="273"/>
      <c r="N32" s="273"/>
      <c r="O32" s="273"/>
      <c r="P32" s="273"/>
      <c r="Q32" s="273"/>
      <c r="R32" s="86"/>
      <c r="S32" s="86"/>
    </row>
    <row r="33" spans="2:19" x14ac:dyDescent="0.35">
      <c r="B33" s="273"/>
      <c r="C33" s="273"/>
      <c r="D33" s="273"/>
      <c r="E33" s="273"/>
      <c r="F33" s="273"/>
      <c r="G33" s="273"/>
      <c r="H33" s="273"/>
      <c r="I33" s="273"/>
      <c r="J33" s="273"/>
      <c r="K33" s="273"/>
      <c r="L33" s="273"/>
      <c r="M33" s="273"/>
      <c r="N33" s="273"/>
      <c r="O33" s="273"/>
      <c r="P33" s="273"/>
      <c r="Q33" s="273"/>
      <c r="R33" s="86"/>
      <c r="S33" s="86"/>
    </row>
    <row r="34" spans="2:19" ht="21" x14ac:dyDescent="0.5">
      <c r="B34" s="1" t="s">
        <v>272</v>
      </c>
      <c r="C34" s="73"/>
      <c r="D34" s="73"/>
      <c r="E34" s="73"/>
      <c r="H34" s="4"/>
      <c r="J34" s="61"/>
      <c r="K34" s="85"/>
      <c r="L34" s="85"/>
      <c r="M34" s="85"/>
      <c r="N34" s="85"/>
      <c r="O34" s="85"/>
      <c r="P34" s="85"/>
      <c r="Q34" s="85"/>
      <c r="R34" s="85"/>
      <c r="S34" s="85"/>
    </row>
    <row r="35" spans="2:19" ht="21" x14ac:dyDescent="0.5">
      <c r="B35" s="1" t="s">
        <v>273</v>
      </c>
      <c r="C35" s="73"/>
      <c r="D35" s="73"/>
      <c r="E35" s="73"/>
      <c r="H35" s="4"/>
      <c r="J35" s="61"/>
      <c r="K35" s="85"/>
      <c r="L35" s="85"/>
      <c r="M35" s="85"/>
      <c r="N35" s="85"/>
      <c r="O35" s="85"/>
      <c r="P35" s="85"/>
      <c r="Q35" s="85"/>
      <c r="R35" s="85"/>
      <c r="S35" s="85"/>
    </row>
    <row r="36" spans="2:19" ht="14.9" customHeight="1" x14ac:dyDescent="0.35">
      <c r="B36" s="273" t="s">
        <v>274</v>
      </c>
      <c r="C36" s="273"/>
      <c r="D36" s="273"/>
      <c r="E36" s="273"/>
      <c r="F36" s="273"/>
      <c r="G36" s="273"/>
      <c r="H36" s="273"/>
      <c r="I36" s="273"/>
      <c r="J36" s="273"/>
      <c r="K36" s="273"/>
      <c r="L36" s="273"/>
      <c r="M36" s="273"/>
      <c r="N36" s="273"/>
      <c r="O36" s="273"/>
      <c r="P36" s="273"/>
      <c r="Q36" s="273"/>
      <c r="R36" s="273"/>
      <c r="S36" s="273"/>
    </row>
    <row r="37" spans="2:19" x14ac:dyDescent="0.35">
      <c r="B37" s="273"/>
      <c r="C37" s="273"/>
      <c r="D37" s="273"/>
      <c r="E37" s="273"/>
      <c r="F37" s="273"/>
      <c r="G37" s="273"/>
      <c r="H37" s="273"/>
      <c r="I37" s="273"/>
      <c r="J37" s="273"/>
      <c r="K37" s="273"/>
      <c r="L37" s="273"/>
      <c r="M37" s="273"/>
      <c r="N37" s="273"/>
      <c r="O37" s="273"/>
      <c r="P37" s="273"/>
      <c r="Q37" s="273"/>
      <c r="R37" s="273"/>
      <c r="S37" s="273"/>
    </row>
    <row r="38" spans="2:19" ht="21" x14ac:dyDescent="0.5">
      <c r="B38" s="73"/>
      <c r="C38" s="73"/>
      <c r="D38" s="73"/>
      <c r="E38" s="73"/>
      <c r="F38" s="73"/>
      <c r="G38" s="73"/>
      <c r="K38" s="73"/>
      <c r="L38" s="73"/>
      <c r="M38" s="73"/>
      <c r="N38" s="73"/>
    </row>
    <row r="39" spans="2:19" ht="26.9" customHeight="1" x14ac:dyDescent="0.35">
      <c r="B39" s="275" t="s">
        <v>275</v>
      </c>
      <c r="C39" s="275"/>
      <c r="D39" s="275"/>
      <c r="E39" s="275"/>
      <c r="F39" s="275"/>
      <c r="G39" s="275"/>
      <c r="H39" s="7"/>
      <c r="I39" s="7"/>
      <c r="J39" s="7"/>
      <c r="K39" s="275" t="s">
        <v>275</v>
      </c>
      <c r="L39" s="275"/>
      <c r="M39" s="275"/>
      <c r="N39" s="275"/>
      <c r="O39" s="275"/>
      <c r="P39" s="275"/>
    </row>
    <row r="40" spans="2:19" ht="348.65" customHeight="1" x14ac:dyDescent="0.35">
      <c r="B40" s="276" t="s">
        <v>276</v>
      </c>
      <c r="C40" s="276"/>
      <c r="D40" s="276"/>
      <c r="E40" s="276"/>
      <c r="F40" s="276"/>
      <c r="G40" s="276"/>
      <c r="H40" s="78"/>
      <c r="I40" s="78"/>
      <c r="J40" s="78"/>
      <c r="K40" s="276" t="s">
        <v>277</v>
      </c>
      <c r="L40" s="276"/>
      <c r="M40" s="276"/>
      <c r="N40" s="276"/>
      <c r="O40" s="276"/>
      <c r="P40" s="276"/>
    </row>
    <row r="41" spans="2:19" ht="14.15" customHeight="1" x14ac:dyDescent="0.35">
      <c r="B41" s="277" t="s">
        <v>278</v>
      </c>
      <c r="C41" s="277"/>
      <c r="D41" s="277"/>
      <c r="E41" s="277"/>
      <c r="F41" s="277"/>
      <c r="G41" s="277"/>
      <c r="H41" s="277"/>
      <c r="I41" s="277"/>
      <c r="J41" s="277"/>
      <c r="K41" s="277"/>
      <c r="L41" s="277"/>
      <c r="M41" s="277"/>
      <c r="N41" s="277"/>
      <c r="O41" s="277"/>
      <c r="P41" s="277"/>
      <c r="Q41" s="277"/>
      <c r="R41" s="277"/>
      <c r="S41" s="277"/>
    </row>
    <row r="43" spans="2:19" x14ac:dyDescent="0.35">
      <c r="C43"/>
    </row>
  </sheetData>
  <mergeCells count="46">
    <mergeCell ref="F22:G22"/>
    <mergeCell ref="B23:E23"/>
    <mergeCell ref="F23:G23"/>
    <mergeCell ref="B25:E25"/>
    <mergeCell ref="F25:G25"/>
    <mergeCell ref="B39:G39"/>
    <mergeCell ref="K39:P39"/>
    <mergeCell ref="B40:G40"/>
    <mergeCell ref="K40:P40"/>
    <mergeCell ref="B41:S41"/>
    <mergeCell ref="B9:P9"/>
    <mergeCell ref="A10:A14"/>
    <mergeCell ref="B10:P10"/>
    <mergeCell ref="B11:P11"/>
    <mergeCell ref="B12:P12"/>
    <mergeCell ref="B13:P13"/>
    <mergeCell ref="B14:P14"/>
    <mergeCell ref="B36:S37"/>
    <mergeCell ref="B32:Q33"/>
    <mergeCell ref="B31:C31"/>
    <mergeCell ref="A15:A19"/>
    <mergeCell ref="B15:P15"/>
    <mergeCell ref="B16:P16"/>
    <mergeCell ref="B17:P17"/>
    <mergeCell ref="B18:P18"/>
    <mergeCell ref="B19:P19"/>
    <mergeCell ref="B26:E26"/>
    <mergeCell ref="F26:G26"/>
    <mergeCell ref="B28:E28"/>
    <mergeCell ref="F28:G28"/>
    <mergeCell ref="B29:E29"/>
    <mergeCell ref="F29:G29"/>
    <mergeCell ref="B22:E22"/>
    <mergeCell ref="B6:S7"/>
    <mergeCell ref="B2:C2"/>
    <mergeCell ref="D2:H2"/>
    <mergeCell ref="B3:C3"/>
    <mergeCell ref="D3:H3"/>
    <mergeCell ref="B4:C4"/>
    <mergeCell ref="D4:H4"/>
    <mergeCell ref="I22:L22"/>
    <mergeCell ref="I23:L23"/>
    <mergeCell ref="I25:L25"/>
    <mergeCell ref="M22:Q22"/>
    <mergeCell ref="M23:Q23"/>
    <mergeCell ref="M25:N25"/>
  </mergeCells>
  <conditionalFormatting sqref="B32">
    <cfRule type="cellIs" dxfId="36" priority="1" operator="equal">
      <formula>"Note: Given that the high risk threshold is 75, where the risk score significant exceeds this (i.e. &gt;150) then consideration should be given to whether this relationship is within our risk appetite"</formula>
    </cfRule>
    <cfRule type="cellIs" dxfId="35" priority="2" operator="equal">
      <formula>0</formula>
    </cfRule>
  </conditionalFormatting>
  <conditionalFormatting sqref="E34:E35">
    <cfRule type="cellIs" dxfId="34" priority="3" operator="equal">
      <formula>"Low"</formula>
    </cfRule>
    <cfRule type="cellIs" dxfId="33" priority="4" operator="equal">
      <formula>"Medium"</formula>
    </cfRule>
    <cfRule type="cellIs" dxfId="32" priority="5" operator="equal">
      <formula>"High"</formula>
    </cfRule>
  </conditionalFormatting>
  <conditionalFormatting sqref="F23">
    <cfRule type="cellIs" dxfId="31" priority="11" operator="equal">
      <formula>"Low"</formula>
    </cfRule>
    <cfRule type="cellIs" dxfId="30" priority="12" operator="equal">
      <formula>"Medium"</formula>
    </cfRule>
    <cfRule type="cellIs" dxfId="29" priority="13" operator="equal">
      <formula>"High"</formula>
    </cfRule>
  </conditionalFormatting>
  <conditionalFormatting sqref="F26:F31 F38">
    <cfRule type="cellIs" dxfId="28" priority="14" operator="equal">
      <formula>"Low"</formula>
    </cfRule>
    <cfRule type="cellIs" dxfId="27" priority="16" operator="equal">
      <formula>"High"</formula>
    </cfRule>
    <cfRule type="cellIs" dxfId="26" priority="26" operator="equal">
      <formula>"Medium"</formula>
    </cfRule>
  </conditionalFormatting>
  <conditionalFormatting sqref="F28">
    <cfRule type="cellIs" dxfId="25" priority="15" operator="equal">
      <formula>"Medium"</formula>
    </cfRule>
  </conditionalFormatting>
  <dataValidations count="1">
    <dataValidation type="list" allowBlank="1" showInputMessage="1" showErrorMessage="1" sqref="D4:H4" xr:uid="{1CB5B832-C95D-427C-A617-A72CC70B2755}">
      <formula1>$J$4:$R$4</formula1>
    </dataValidation>
  </dataValidations>
  <pageMargins left="0.7" right="0.7" top="0.75" bottom="0.75" header="0.3" footer="0.3"/>
  <pageSetup paperSize="9" scale="38" fitToHeight="0" orientation="portrait" verticalDpi="1200" r:id="rId1"/>
  <extLst>
    <ext xmlns:x14="http://schemas.microsoft.com/office/spreadsheetml/2009/9/main" uri="{CCE6A557-97BC-4b89-ADB6-D9C93CAAB3DF}">
      <x14:dataValidations xmlns:xm="http://schemas.microsoft.com/office/excel/2006/main" count="1">
        <x14:dataValidation type="list" showInputMessage="1" showErrorMessage="1" xr:uid="{5379E715-1C9E-4CF9-9F52-17CD8D1F107D}">
          <x14:formula1>
            <xm:f>'Risk Scoring (back end)'!$AX$4:$AX$6</xm:f>
          </x14:formula1>
          <xm:sqref>Q10:Q20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2892-FFCD-42D8-A2AA-8091B351CD80}">
  <dimension ref="A1:AX26"/>
  <sheetViews>
    <sheetView zoomScaleNormal="100" workbookViewId="0">
      <selection activeCell="E17" sqref="E17"/>
    </sheetView>
  </sheetViews>
  <sheetFormatPr defaultRowHeight="14.5" x14ac:dyDescent="0.35"/>
  <cols>
    <col min="1" max="1" width="13.453125" bestFit="1" customWidth="1"/>
    <col min="2" max="2" width="23.453125" style="13" customWidth="1"/>
    <col min="3" max="3" width="35" customWidth="1"/>
    <col min="4" max="4" width="22.54296875" customWidth="1"/>
    <col min="5" max="5" width="50.453125" bestFit="1" customWidth="1"/>
    <col min="6" max="7" width="24.54296875" bestFit="1" customWidth="1"/>
    <col min="8" max="8" width="31.453125" customWidth="1"/>
    <col min="9" max="9" width="50" customWidth="1"/>
    <col min="10" max="11" width="24.54296875" bestFit="1" customWidth="1"/>
    <col min="12" max="12" width="16.54296875" bestFit="1" customWidth="1"/>
    <col min="13" max="13" width="26" customWidth="1"/>
    <col min="14" max="14" width="39.54296875" customWidth="1"/>
    <col min="15" max="15" width="20.54296875" bestFit="1" customWidth="1"/>
    <col min="16" max="16" width="19" bestFit="1" customWidth="1"/>
    <col min="17" max="17" width="14.54296875" customWidth="1"/>
    <col min="18" max="18" width="22.453125" customWidth="1"/>
    <col min="19" max="19" width="13.54296875" customWidth="1"/>
    <col min="20" max="20" width="22" customWidth="1"/>
    <col min="21" max="21" width="20.54296875" style="13" bestFit="1" customWidth="1"/>
    <col min="22" max="22" width="11.54296875" bestFit="1" customWidth="1"/>
    <col min="23" max="23" width="21.54296875" customWidth="1"/>
    <col min="24" max="24" width="34" customWidth="1"/>
    <col min="25" max="25" width="23" customWidth="1"/>
    <col min="26" max="26" width="29.54296875" customWidth="1"/>
    <col min="27" max="27" width="24.453125" style="14" customWidth="1"/>
    <col min="28" max="28" width="25.54296875" style="13" customWidth="1"/>
    <col min="29" max="29" width="25.54296875" customWidth="1"/>
    <col min="30" max="33" width="35" bestFit="1" customWidth="1"/>
    <col min="34" max="34" width="57.453125" bestFit="1" customWidth="1"/>
    <col min="35" max="35" width="33" customWidth="1"/>
    <col min="36" max="36" width="24" customWidth="1"/>
    <col min="37" max="37" width="22.453125" customWidth="1"/>
    <col min="38" max="38" width="28.54296875" style="14" customWidth="1"/>
    <col min="39" max="39" width="27" style="13" bestFit="1" customWidth="1"/>
    <col min="40" max="40" width="24.54296875" bestFit="1" customWidth="1"/>
    <col min="41" max="41" width="43.453125" style="14" bestFit="1" customWidth="1"/>
    <col min="42" max="42" width="18.453125" customWidth="1"/>
    <col min="43" max="44" width="20.453125" customWidth="1"/>
    <col min="45" max="45" width="62" customWidth="1"/>
    <col min="46" max="46" width="40.453125" customWidth="1"/>
    <col min="47" max="47" width="9.453125" style="12"/>
    <col min="48" max="48" width="10.54296875" style="12" bestFit="1" customWidth="1"/>
    <col min="50" max="50" width="10.54296875" bestFit="1" customWidth="1"/>
  </cols>
  <sheetData>
    <row r="1" spans="1:50" s="9" customFormat="1" ht="36" customHeight="1" x14ac:dyDescent="0.45">
      <c r="B1" s="281" t="s">
        <v>279</v>
      </c>
      <c r="C1" s="282"/>
      <c r="D1" s="282"/>
      <c r="E1" s="282"/>
      <c r="F1" s="282"/>
      <c r="G1" s="282"/>
      <c r="H1" s="282"/>
      <c r="I1" s="282"/>
      <c r="J1" s="282"/>
      <c r="K1" s="282"/>
      <c r="L1" s="282"/>
      <c r="M1" s="282"/>
      <c r="N1" s="282"/>
      <c r="O1" s="282"/>
      <c r="P1" s="282"/>
      <c r="Q1" s="282"/>
      <c r="R1" s="282"/>
      <c r="S1" s="282"/>
      <c r="T1" s="283"/>
      <c r="U1" s="281" t="s">
        <v>215</v>
      </c>
      <c r="V1" s="282"/>
      <c r="W1" s="282"/>
      <c r="X1" s="282"/>
      <c r="Y1" s="285"/>
      <c r="Z1" s="285"/>
      <c r="AA1" s="286"/>
      <c r="AB1" s="281" t="s">
        <v>224</v>
      </c>
      <c r="AC1" s="287"/>
      <c r="AD1" s="287"/>
      <c r="AE1" s="287"/>
      <c r="AF1" s="287"/>
      <c r="AG1" s="282"/>
      <c r="AH1" s="282"/>
      <c r="AI1" s="282"/>
      <c r="AJ1" s="282"/>
      <c r="AK1" s="282"/>
      <c r="AL1" s="283"/>
      <c r="AM1" s="281" t="s">
        <v>236</v>
      </c>
      <c r="AN1" s="282"/>
      <c r="AO1" s="282"/>
      <c r="AP1" s="281" t="s">
        <v>240</v>
      </c>
      <c r="AQ1" s="287"/>
      <c r="AR1" s="287"/>
      <c r="AS1" s="287"/>
      <c r="AT1" s="288"/>
      <c r="AU1" s="284" t="s">
        <v>280</v>
      </c>
      <c r="AV1" s="284" t="s">
        <v>281</v>
      </c>
    </row>
    <row r="2" spans="1:50" s="10" customFormat="1" ht="174" customHeight="1" thickBot="1" x14ac:dyDescent="0.4">
      <c r="B2" s="24" t="str">
        <f>'2. Screening &amp; Risk Scoring'!$B$20</f>
        <v xml:space="preserve">Is the customer, any Director/UBO or any other known associates a politically exposed person ("PEP")? </v>
      </c>
      <c r="C2" s="25" t="str">
        <f>'2. Screening &amp; Risk Scoring'!B21</f>
        <v>Do we have full visibility and confidence that we know the identities of all of the ultimate beneficial owners and all directors?</v>
      </c>
      <c r="D2" s="25" t="str">
        <f>'2. Screening &amp; Risk Scoring'!B22</f>
        <v>Has the customer (and all directors/UBOs where requested) provided the required proof of identification and proof of address?</v>
      </c>
      <c r="E2" s="25" t="str">
        <f>'2. Screening &amp; Risk Scoring'!B23</f>
        <v>Has the customer been evasive or uncooperative? (e.g. appeared reluctant to provide ID)</v>
      </c>
      <c r="F2" s="25" t="str">
        <f>'2. Screening &amp; Risk Scoring'!B24</f>
        <v>Has it been discovered that the customer (or any associated person) has provided false or stolen identification documentation?</v>
      </c>
      <c r="G2" s="25" t="str">
        <f>'2. Screening &amp; Risk Scoring'!B25</f>
        <v>Does the customer or its beneficial owners have attributes known to be frequently used by money launderers or terrorist financiers?</v>
      </c>
      <c r="H2" s="25" t="str">
        <f>'2. Screening &amp; Risk Scoring'!B26</f>
        <v>Is the nature of the customer’s business and purpose of their establishment well understood?</v>
      </c>
      <c r="I2" s="25" t="str">
        <f>'2. Screening &amp; Risk Scoring'!B27</f>
        <v>Does the nature of the customer’s business and purpose of their establishment give rise to money laundering or terrorist financing risk or suspicions?</v>
      </c>
      <c r="J2" s="25" t="str">
        <f>'2. Screening &amp; Risk Scoring'!B28</f>
        <v>Does the customer or any UBO have links to sectors that are associated with higher corruption risk, such as construction, pharmaceuticals and healthcare, arms trade and defence, extractive industries and public procurement?</v>
      </c>
      <c r="K2" s="25" t="str">
        <f>'2. Screening &amp; Risk Scoring'!B29</f>
        <v>Is the customer’s ownership and control structure transparent and does it make sense? If the customer’s ownership and control structure is complex or opaque, is there an understood commercial or lawful rationale?</v>
      </c>
      <c r="L2" s="25" t="str">
        <f>'2. Screening &amp; Risk Scoring'!B30</f>
        <v>Does the customer issuer bearer shares or have nominee shareholders?</v>
      </c>
      <c r="M2" s="25" t="str">
        <f>'2. Screening &amp; Risk Scoring'!B31</f>
        <v xml:space="preserve">Are there any adverse media reports or other relevant information sources about the customer? For example, are there any allegations of criminality or terrorism against the customer or their beneficial owners? If so, are these credible? </v>
      </c>
      <c r="N2" s="25" t="str">
        <f>'2. Screening &amp; Risk Scoring'!B32</f>
        <v>Has the customer, any UBOs or anyone publicly known to be closely associated with them had their assets frozen due to administrative or criminal proceedings or allegations of terrorism or terrorist financing? Does the firm have reasonable grounds to suspect that the customer or beneficial owner or anyone publicly known to be associated with them has, at some point in the past, been subject to such an asset freeze?</v>
      </c>
      <c r="O2" s="25" t="str">
        <f>'2. Screening &amp; Risk Scoring'!B33</f>
        <v>To our knowledge, has the customer or any UBOs have been the subject of a suspicious activity report in the past?</v>
      </c>
      <c r="P2" s="25" t="str">
        <f>'2. Screening &amp; Risk Scoring'!B34</f>
        <v>Do we have any negative in-house information about the customer’s (or any of the UBO’s) integrity, obtained for example through past business dealings or prior relationships?</v>
      </c>
      <c r="Q2" s="25" t="str">
        <f>'2. Screening &amp; Risk Scoring'!B35</f>
        <v>Is there any reason to believe the customer's (or UBO's) source of wealth or source of funds is suspicious?</v>
      </c>
      <c r="R2" s="25" t="str">
        <f>'2. Screening &amp; Risk Scoring'!B36</f>
        <v>Is the customer listed on or its securities traded on a UK, EU or equivalent regulated market? Or is it a wholly owned subsidiary of such a company?</v>
      </c>
      <c r="S2" s="25" t="str">
        <f>'2. Screening &amp; Risk Scoring'!B37</f>
        <v>Is the customer a public administration, or a publicly owned enterprise?</v>
      </c>
      <c r="T2" s="25" t="str">
        <f>'2. Screening &amp; Risk Scoring'!B38</f>
        <v>Is the customer a regulated financial services institution from a jurisdiction with an effective AML/CTF regime and is it supervised for compliance with local AML/CTF obligations?</v>
      </c>
      <c r="U2" s="24" t="str">
        <f>'2. Screening &amp; Risk Scoring'!B40</f>
        <v>Is the customer based within close proximity of the firm, such that face-to-face meetings are reasonably practicable? (e.g. within 2 hours travelling time excluding air travel)</v>
      </c>
      <c r="V2" s="25" t="str">
        <f>'2. Screening &amp; Risk Scoring'!B41</f>
        <v>Is the customer based outside of the UK?</v>
      </c>
      <c r="W2" s="25" t="str">
        <f>'2. Screening &amp; Risk Scoring'!B42</f>
        <v>Is the customer based outside of the UK, EU, North America, Australia or New Zealand?</v>
      </c>
      <c r="X2" s="25" t="str">
        <f>'2. Screening &amp; Risk Scoring'!B43</f>
        <v xml:space="preserve">Does the customer have any association with HMT Sanctioned jurisdictions?  (e.g. does the customer transact with customers in sanctioned jurisdictions or have operations or trade with jurisdictions subject to sanctions?) </v>
      </c>
      <c r="Y2" s="25" t="str">
        <f>'2. Screening &amp; Risk Scoring'!B44</f>
        <v>Does the customer have any association with any geographical areas that are listed in SCHEDULE 3ZA of the MLR 2017 Regulation 33(3)?</v>
      </c>
      <c r="Z2" s="25" t="str">
        <f>'2. Screening &amp; Risk Scoring'!B45</f>
        <v>Does the customer have any association with any geographical areas that are listed in any FATF or EU Blacklist?</v>
      </c>
      <c r="AA2" s="26" t="str">
        <f>'2. Screening &amp; Risk Scoring'!B46</f>
        <v>Does the customer have any association with any geographical areas that are otherwise considered to have weak AML and Terrorist Financing controls?</v>
      </c>
      <c r="AB2" s="24" t="str">
        <f>'2. Screening &amp; Risk Scoring'!B48</f>
        <v>Does the relationship and proposed product, service or transaction make sense, in light of the customer's profile, and appear to be for legitimate purposes?</v>
      </c>
      <c r="AC2" s="25" t="str">
        <f>'2. Screening &amp; Risk Scoring'!B49</f>
        <v>Is the size of the proposed transaction unusually large and disproportionate to previous transactions arranged, or to the firm's ability to arrange such transactions?</v>
      </c>
      <c r="AD2" s="25" t="str">
        <f>'2. Screening &amp; Risk Scoring'!B50</f>
        <v>Will the arrangement involve providing trust or company services for the customer?</v>
      </c>
      <c r="AE2" s="25" t="str">
        <f>'2. Screening &amp; Risk Scoring'!B51</f>
        <v>Are the proposed products or services to be offered cash intensive?</v>
      </c>
      <c r="AF2" s="25" t="str">
        <f>'2. Screening &amp; Risk Scoring'!B52</f>
        <v>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v>
      </c>
      <c r="AG2" s="25" t="str">
        <f>'2. Screening &amp; Risk Scoring'!B53</f>
        <v>Is the proposed transaction complex, involving multiple parties or multiple jurisdictions, or otherwise incorporating an unusual pattern of transactions?</v>
      </c>
      <c r="AH2" s="25" t="str">
        <f>'2. Screening &amp; Risk Scoring'!B54</f>
        <v>Is the customer’s business and the proposed services to be offered within the servicing firm's areas of expertise and competence?</v>
      </c>
      <c r="AI2" s="25" t="str">
        <f>'2. Screening &amp; Risk Scoring'!B55</f>
        <v>Does the principal firm understand the risks associated with any new or innovative product or service being offered, in particular where these involve the use of new technologies or payment methods?</v>
      </c>
      <c r="AJ2" s="25" t="str">
        <f>'2. Screening &amp; Risk Scoring'!B56</f>
        <v>Do the products or services requested by the customer facilitate or allow anonymity or opaqueness of the customer's identity, ownership or beneficiary structures?</v>
      </c>
      <c r="AK2" s="25" t="str">
        <f>'2. Screening &amp; Risk Scoring'!B57</f>
        <v>Do the arrangements requested make it possible for a third party that is not part of the business relationship to give instructions?</v>
      </c>
      <c r="AL2" s="26" t="str">
        <f>'2. Screening &amp; Risk Scoring'!B58</f>
        <v>Do the arrangements requested make it possible for third parties to remit funds, make payments or receive payments in place of the customer?</v>
      </c>
      <c r="AM2" s="24" t="str">
        <f>'2. Screening &amp; Risk Scoring'!B60</f>
        <v>Would the customer be typically considered a cash intensive business? (e.g. Takeaways, Retail Shops, Scrap Metal Dealers, Car Wash, Nail-Bars, Massage Parlours)</v>
      </c>
      <c r="AN2" s="25" t="str">
        <f>'2. Screening &amp; Risk Scoring'!B61</f>
        <v>Does the customer deal with high value goods? (e.g. Jewellers, car dealerships, art, antiques, luxury items, precious metals, and diamonds or other precious stones)</v>
      </c>
      <c r="AO2" s="25" t="str">
        <f>'2. Screening &amp; Risk Scoring'!B62</f>
        <v>Does the customer operate in an industry typically considered high-risk of money laundering or terrorist financing? (e.g. money services businesses, casinos, import/export, charities, cryptocurrencies etc.)</v>
      </c>
      <c r="AP2" s="24" t="str">
        <f>'2. Screening &amp; Risk Scoring'!B64</f>
        <v>Does the proposed delivery channel enable anonymous communications with the customer?</v>
      </c>
      <c r="AQ2" s="25" t="str">
        <f>'2. Screening &amp; Risk Scoring'!B65</f>
        <v>Does the proposed delivery channel enable transactions that are anonymous or untracable?</v>
      </c>
      <c r="AR2" s="25" t="str">
        <f>'2. Screening &amp; Risk Scoring'!B66</f>
        <v>Is the customer proposing to use an intermediary so that there is no direct contact between the servicing firm and the customer?</v>
      </c>
      <c r="AS2" s="25" t="str">
        <f>'2. Screening &amp; Risk Scoring'!B67</f>
        <v>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v>
      </c>
      <c r="AT2" s="26" t="str">
        <f>'2. Screening &amp; Risk Scoring'!B68</f>
        <v>Does the customer or the proposed relationship involve correspondent relationships with a credit institutions or a financial institutions?</v>
      </c>
      <c r="AU2" s="280"/>
      <c r="AV2" s="280"/>
    </row>
    <row r="3" spans="1:50" s="8" customFormat="1" ht="30.75" customHeight="1" thickBot="1" x14ac:dyDescent="0.4">
      <c r="A3" s="11" t="s">
        <v>282</v>
      </c>
      <c r="B3" s="31">
        <f>IF('2. Screening &amp; Risk Scoring'!Q20='Risk Scoring (back end)'!B4,'Risk Scoring (back end)'!B5,IF('2. Screening &amp; Risk Scoring'!Q20='Risk Scoring (back end)'!B6,'Risk Scoring (back end)'!B7,IF('2. Screening &amp; Risk Scoring'!Q20='Risk Scoring (back end)'!B8,'Risk Scoring (back end)'!B9,"Error")))</f>
        <v>0</v>
      </c>
      <c r="C3" s="32">
        <f>IF('2. Screening &amp; Risk Scoring'!Q21='Risk Scoring (back end)'!C4,'Risk Scoring (back end)'!C5,IF('2. Screening &amp; Risk Scoring'!Q21='Risk Scoring (back end)'!C6,'Risk Scoring (back end)'!C7,IF('2. Screening &amp; Risk Scoring'!Q21='Risk Scoring (back end)'!C8,'Risk Scoring (back end)'!C9,"Error")))</f>
        <v>0</v>
      </c>
      <c r="D3" s="32">
        <f>IF('2. Screening &amp; Risk Scoring'!Q22='Risk Scoring (back end)'!D4,'Risk Scoring (back end)'!D5,IF('2. Screening &amp; Risk Scoring'!Q22='Risk Scoring (back end)'!D6,'Risk Scoring (back end)'!D7,IF('2. Screening &amp; Risk Scoring'!Q22='Risk Scoring (back end)'!D8,'Risk Scoring (back end)'!D9,"Error")))</f>
        <v>0</v>
      </c>
      <c r="E3" s="32">
        <f>IF('2. Screening &amp; Risk Scoring'!Q23='Risk Scoring (back end)'!E4,'Risk Scoring (back end)'!E5,IF('2. Screening &amp; Risk Scoring'!Q23='Risk Scoring (back end)'!E6,'Risk Scoring (back end)'!E7,IF('2. Screening &amp; Risk Scoring'!Q23='Risk Scoring (back end)'!E8,'Risk Scoring (back end)'!E9,"Error")))</f>
        <v>0</v>
      </c>
      <c r="F3" s="32">
        <f>IF('2. Screening &amp; Risk Scoring'!Q24='Risk Scoring (back end)'!F4,'Risk Scoring (back end)'!F5,IF('2. Screening &amp; Risk Scoring'!Q24='Risk Scoring (back end)'!F6,'Risk Scoring (back end)'!F7,IF('2. Screening &amp; Risk Scoring'!Q24='Risk Scoring (back end)'!F8,'Risk Scoring (back end)'!F9,"Error")))</f>
        <v>0</v>
      </c>
      <c r="G3" s="32">
        <f>IF('2. Screening &amp; Risk Scoring'!Q25='Risk Scoring (back end)'!G4,'Risk Scoring (back end)'!G5,IF('2. Screening &amp; Risk Scoring'!Q25='Risk Scoring (back end)'!G6,'Risk Scoring (back end)'!G7,IF('2. Screening &amp; Risk Scoring'!Q25='Risk Scoring (back end)'!G8,'Risk Scoring (back end)'!G9,"Error")))</f>
        <v>0</v>
      </c>
      <c r="H3" s="32">
        <f>IF('2. Screening &amp; Risk Scoring'!Q26='Risk Scoring (back end)'!H4,'Risk Scoring (back end)'!H5,IF('2. Screening &amp; Risk Scoring'!Q26='Risk Scoring (back end)'!H6,'Risk Scoring (back end)'!H7,IF('2. Screening &amp; Risk Scoring'!Q26='Risk Scoring (back end)'!H8,'Risk Scoring (back end)'!H9,"Error")))</f>
        <v>0</v>
      </c>
      <c r="I3" s="32">
        <f>IF('2. Screening &amp; Risk Scoring'!Q27='Risk Scoring (back end)'!I4,'Risk Scoring (back end)'!I5,IF('2. Screening &amp; Risk Scoring'!Q27='Risk Scoring (back end)'!I6,'Risk Scoring (back end)'!I7,IF('2. Screening &amp; Risk Scoring'!Q27='Risk Scoring (back end)'!I8,'Risk Scoring (back end)'!I9,"Error")))</f>
        <v>0</v>
      </c>
      <c r="J3" s="32">
        <f>IF('2. Screening &amp; Risk Scoring'!Q28='Risk Scoring (back end)'!J4,'Risk Scoring (back end)'!J5,IF('2. Screening &amp; Risk Scoring'!Q28='Risk Scoring (back end)'!J6,'Risk Scoring (back end)'!J7,IF('2. Screening &amp; Risk Scoring'!Q28='Risk Scoring (back end)'!J8,'Risk Scoring (back end)'!J9,"Error")))</f>
        <v>0</v>
      </c>
      <c r="K3" s="32">
        <f>IF('2. Screening &amp; Risk Scoring'!Q29='Risk Scoring (back end)'!K4,'Risk Scoring (back end)'!K5,IF('2. Screening &amp; Risk Scoring'!Q29='Risk Scoring (back end)'!K6,'Risk Scoring (back end)'!K7,IF('2. Screening &amp; Risk Scoring'!Q29='Risk Scoring (back end)'!K8,'Risk Scoring (back end)'!K9,"Error")))</f>
        <v>0</v>
      </c>
      <c r="L3" s="32">
        <f>IF('2. Screening &amp; Risk Scoring'!Q30='Risk Scoring (back end)'!L4,'Risk Scoring (back end)'!L5,IF('2. Screening &amp; Risk Scoring'!Q30='Risk Scoring (back end)'!L6,'Risk Scoring (back end)'!L7,IF('2. Screening &amp; Risk Scoring'!Q30='Risk Scoring (back end)'!L8,'Risk Scoring (back end)'!L9,"Error")))</f>
        <v>0</v>
      </c>
      <c r="M3" s="32">
        <f>IF('2. Screening &amp; Risk Scoring'!Q31='Risk Scoring (back end)'!M4,'Risk Scoring (back end)'!M5,IF('2. Screening &amp; Risk Scoring'!Q31='Risk Scoring (back end)'!M6,'Risk Scoring (back end)'!M7,IF('2. Screening &amp; Risk Scoring'!Q31='Risk Scoring (back end)'!M8,'Risk Scoring (back end)'!M9,"Error")))</f>
        <v>0</v>
      </c>
      <c r="N3" s="32">
        <f>IF('2. Screening &amp; Risk Scoring'!Q32='Risk Scoring (back end)'!N4,'Risk Scoring (back end)'!N5,IF('2. Screening &amp; Risk Scoring'!Q32='Risk Scoring (back end)'!N6,'Risk Scoring (back end)'!N7,IF('2. Screening &amp; Risk Scoring'!Q32='Risk Scoring (back end)'!N8,'Risk Scoring (back end)'!N9,"Error")))</f>
        <v>0</v>
      </c>
      <c r="O3" s="32">
        <f>IF('2. Screening &amp; Risk Scoring'!Q33='Risk Scoring (back end)'!O4,'Risk Scoring (back end)'!O5,IF('2. Screening &amp; Risk Scoring'!Q33='Risk Scoring (back end)'!O6,'Risk Scoring (back end)'!O7,IF('2. Screening &amp; Risk Scoring'!Q33='Risk Scoring (back end)'!O8,'Risk Scoring (back end)'!O9,"Error")))</f>
        <v>0</v>
      </c>
      <c r="P3" s="32">
        <f>IF('2. Screening &amp; Risk Scoring'!Q34='Risk Scoring (back end)'!P4,'Risk Scoring (back end)'!P5,IF('2. Screening &amp; Risk Scoring'!Q34='Risk Scoring (back end)'!P6,'Risk Scoring (back end)'!P7,IF('2. Screening &amp; Risk Scoring'!Q34='Risk Scoring (back end)'!P8,'Risk Scoring (back end)'!P9,"Error")))</f>
        <v>0</v>
      </c>
      <c r="Q3" s="32">
        <f>IF('2. Screening &amp; Risk Scoring'!Q35='Risk Scoring (back end)'!Q4,'Risk Scoring (back end)'!Q5,IF('2. Screening &amp; Risk Scoring'!Q35='Risk Scoring (back end)'!Q6,'Risk Scoring (back end)'!Q7,IF('2. Screening &amp; Risk Scoring'!Q35='Risk Scoring (back end)'!Q8,'Risk Scoring (back end)'!Q9,"Error")))</f>
        <v>0</v>
      </c>
      <c r="R3" s="32">
        <f>IF('2. Screening &amp; Risk Scoring'!Q36='Risk Scoring (back end)'!R4,'Risk Scoring (back end)'!R5,IF('2. Screening &amp; Risk Scoring'!Q36='Risk Scoring (back end)'!R6,'Risk Scoring (back end)'!R7,IF('2. Screening &amp; Risk Scoring'!Q36='Risk Scoring (back end)'!R8,'Risk Scoring (back end)'!R9,"Error")))</f>
        <v>0</v>
      </c>
      <c r="S3" s="32">
        <f>IF('2. Screening &amp; Risk Scoring'!Q37='Risk Scoring (back end)'!S4,'Risk Scoring (back end)'!S5,IF('2. Screening &amp; Risk Scoring'!Q37='Risk Scoring (back end)'!S6,'Risk Scoring (back end)'!S7,IF('2. Screening &amp; Risk Scoring'!Q37='Risk Scoring (back end)'!S8,'Risk Scoring (back end)'!S9,"Error")))</f>
        <v>0</v>
      </c>
      <c r="T3" s="32">
        <f>IF('2. Screening &amp; Risk Scoring'!Q38='Risk Scoring (back end)'!T4,'Risk Scoring (back end)'!T5,IF('2. Screening &amp; Risk Scoring'!Q38='Risk Scoring (back end)'!T6,'Risk Scoring (back end)'!T7,IF('2. Screening &amp; Risk Scoring'!Q38='Risk Scoring (back end)'!T8,'Risk Scoring (back end)'!T9,"Error")))</f>
        <v>0</v>
      </c>
      <c r="U3" s="31">
        <f>IF('2. Screening &amp; Risk Scoring'!Q40='Risk Scoring (back end)'!U4,'Risk Scoring (back end)'!U5,IF('2. Screening &amp; Risk Scoring'!Q40='Risk Scoring (back end)'!U6,'Risk Scoring (back end)'!U7,IF('2. Screening &amp; Risk Scoring'!Q40='Risk Scoring (back end)'!U8,'Risk Scoring (back end)'!U9,"Error")))</f>
        <v>0</v>
      </c>
      <c r="V3" s="32">
        <f>IF('2. Screening &amp; Risk Scoring'!Q41='Risk Scoring (back end)'!V4,'Risk Scoring (back end)'!V5,IF('2. Screening &amp; Risk Scoring'!Q41='Risk Scoring (back end)'!V6,'Risk Scoring (back end)'!V7,IF('2. Screening &amp; Risk Scoring'!Q41='Risk Scoring (back end)'!V8,'Risk Scoring (back end)'!V9,"Error")))</f>
        <v>0</v>
      </c>
      <c r="W3" s="32">
        <f>IF('2. Screening &amp; Risk Scoring'!Q42='Risk Scoring (back end)'!W4,'Risk Scoring (back end)'!W5,IF('2. Screening &amp; Risk Scoring'!Q42='Risk Scoring (back end)'!W6,'Risk Scoring (back end)'!W7,IF('2. Screening &amp; Risk Scoring'!Q42='Risk Scoring (back end)'!W8,'Risk Scoring (back end)'!W9,"Error")))</f>
        <v>0</v>
      </c>
      <c r="X3" s="32">
        <f>IF('2. Screening &amp; Risk Scoring'!Q43='Risk Scoring (back end)'!X4,'Risk Scoring (back end)'!X5,IF('2. Screening &amp; Risk Scoring'!Q43='Risk Scoring (back end)'!X6,'Risk Scoring (back end)'!X7,IF('2. Screening &amp; Risk Scoring'!Q43='Risk Scoring (back end)'!X8,'Risk Scoring (back end)'!X9,"Error")))</f>
        <v>0</v>
      </c>
      <c r="Y3" s="32">
        <f>IF('2. Screening &amp; Risk Scoring'!Q44='Risk Scoring (back end)'!Y4,'Risk Scoring (back end)'!Y5,IF('2. Screening &amp; Risk Scoring'!Q44='Risk Scoring (back end)'!Y6,'Risk Scoring (back end)'!Y7,IF('2. Screening &amp; Risk Scoring'!Q44='Risk Scoring (back end)'!Y8,'Risk Scoring (back end)'!Y9,"Error")))</f>
        <v>0</v>
      </c>
      <c r="Z3" s="32">
        <f>IF('2. Screening &amp; Risk Scoring'!Q45='Risk Scoring (back end)'!Z4,'Risk Scoring (back end)'!Z5,IF('2. Screening &amp; Risk Scoring'!Q45='Risk Scoring (back end)'!X6,'Risk Scoring (back end)'!Z7,IF('2. Screening &amp; Risk Scoring'!Q45='Risk Scoring (back end)'!Z8,'Risk Scoring (back end)'!Z9,"Error")))</f>
        <v>0</v>
      </c>
      <c r="AA3" s="33">
        <f>IF('2. Screening &amp; Risk Scoring'!Q46='Risk Scoring (back end)'!AA4,'Risk Scoring (back end)'!AA5,IF('2. Screening &amp; Risk Scoring'!Q46='Risk Scoring (back end)'!AA6,'Risk Scoring (back end)'!AA7,IF('2. Screening &amp; Risk Scoring'!Q46='Risk Scoring (back end)'!AA8,'Risk Scoring (back end)'!AA9,"Error")))</f>
        <v>0</v>
      </c>
      <c r="AB3" s="31">
        <f>IF('2. Screening &amp; Risk Scoring'!Q48='Risk Scoring (back end)'!AB4,'Risk Scoring (back end)'!AB5,IF('2. Screening &amp; Risk Scoring'!Q48='Risk Scoring (back end)'!AB6,'Risk Scoring (back end)'!AB7,IF('2. Screening &amp; Risk Scoring'!Q48='Risk Scoring (back end)'!AB8,'Risk Scoring (back end)'!AB9,"Error")))</f>
        <v>0</v>
      </c>
      <c r="AC3" s="32">
        <f>IF('2. Screening &amp; Risk Scoring'!Q49='Risk Scoring (back end)'!AC4,'Risk Scoring (back end)'!AC5,IF('2. Screening &amp; Risk Scoring'!Q49='Risk Scoring (back end)'!AC6,'Risk Scoring (back end)'!AC7,IF('2. Screening &amp; Risk Scoring'!Q49='Risk Scoring (back end)'!AC8,'Risk Scoring (back end)'!AC9,"Error")))</f>
        <v>0</v>
      </c>
      <c r="AD3" s="32">
        <f>IF('2. Screening &amp; Risk Scoring'!Q50='Risk Scoring (back end)'!AD4,'Risk Scoring (back end)'!AD5,IF('2. Screening &amp; Risk Scoring'!Q50='Risk Scoring (back end)'!AD6,'Risk Scoring (back end)'!AD7,IF('2. Screening &amp; Risk Scoring'!Q50='Risk Scoring (back end)'!AD8,'Risk Scoring (back end)'!AD9,"Error")))</f>
        <v>0</v>
      </c>
      <c r="AE3" s="32">
        <f>IF('2. Screening &amp; Risk Scoring'!Q51='Risk Scoring (back end)'!AE4,'Risk Scoring (back end)'!AE5,IF('2. Screening &amp; Risk Scoring'!Q51='Risk Scoring (back end)'!AE6,'Risk Scoring (back end)'!AE7,IF('2. Screening &amp; Risk Scoring'!Q51='Risk Scoring (back end)'!AE8,'Risk Scoring (back end)'!AE9,"Error")))</f>
        <v>0</v>
      </c>
      <c r="AF3" s="32">
        <f>IF('2. Screening &amp; Risk Scoring'!Q52='Risk Scoring (back end)'!AF4,'Risk Scoring (back end)'!AF5,IF('2. Screening &amp; Risk Scoring'!Q52='Risk Scoring (back end)'!AF6,'Risk Scoring (back end)'!AF7,IF('2. Screening &amp; Risk Scoring'!Q52='Risk Scoring (back end)'!AF8,'Risk Scoring (back end)'!AF9,"Error")))</f>
        <v>0</v>
      </c>
      <c r="AG3" s="32">
        <f>IF('2. Screening &amp; Risk Scoring'!Q53='Risk Scoring (back end)'!AG4,'Risk Scoring (back end)'!AG5,IF('2. Screening &amp; Risk Scoring'!Q53='Risk Scoring (back end)'!AG6,'Risk Scoring (back end)'!AG7,IF('2. Screening &amp; Risk Scoring'!Q53='Risk Scoring (back end)'!AG8,'Risk Scoring (back end)'!AG9,"Error")))</f>
        <v>0</v>
      </c>
      <c r="AH3" s="32">
        <f>IF('2. Screening &amp; Risk Scoring'!Q54='Risk Scoring (back end)'!AH4,'Risk Scoring (back end)'!AH5,IF('2. Screening &amp; Risk Scoring'!Q54='Risk Scoring (back end)'!AH6,'Risk Scoring (back end)'!AH7,IF('2. Screening &amp; Risk Scoring'!Q54='Risk Scoring (back end)'!AH8,'Risk Scoring (back end)'!AH9,"Error")))</f>
        <v>0</v>
      </c>
      <c r="AI3" s="32">
        <f>IF('2. Screening &amp; Risk Scoring'!Q55='Risk Scoring (back end)'!AI4,'Risk Scoring (back end)'!AI5,IF('2. Screening &amp; Risk Scoring'!Q55='Risk Scoring (back end)'!AI6,'Risk Scoring (back end)'!AI7,IF('2. Screening &amp; Risk Scoring'!Q55='Risk Scoring (back end)'!AI8,'Risk Scoring (back end)'!AI9,"Error")))</f>
        <v>0</v>
      </c>
      <c r="AJ3" s="32">
        <f>IF('2. Screening &amp; Risk Scoring'!Q56='Risk Scoring (back end)'!AJ4,'Risk Scoring (back end)'!AJ5,IF('2. Screening &amp; Risk Scoring'!Q56='Risk Scoring (back end)'!AJ6,'Risk Scoring (back end)'!AJ7,IF('2. Screening &amp; Risk Scoring'!Q56='Risk Scoring (back end)'!AJ8,'Risk Scoring (back end)'!AJ9,"Error")))</f>
        <v>0</v>
      </c>
      <c r="AK3" s="32">
        <f>IF('2. Screening &amp; Risk Scoring'!Q57='Risk Scoring (back end)'!AK4,'Risk Scoring (back end)'!AK5,IF('2. Screening &amp; Risk Scoring'!Q57='Risk Scoring (back end)'!AK6,'Risk Scoring (back end)'!AK7,IF('2. Screening &amp; Risk Scoring'!Q57='Risk Scoring (back end)'!AK8,'Risk Scoring (back end)'!AK9,"Error")))</f>
        <v>0</v>
      </c>
      <c r="AL3" s="33">
        <f>IF('2. Screening &amp; Risk Scoring'!Q58='Risk Scoring (back end)'!AL4,'Risk Scoring (back end)'!AL5,IF('2. Screening &amp; Risk Scoring'!Q58='Risk Scoring (back end)'!AL6,'Risk Scoring (back end)'!AL7,IF('2. Screening &amp; Risk Scoring'!Q58='Risk Scoring (back end)'!AL8,'Risk Scoring (back end)'!AL9,"Error")))</f>
        <v>0</v>
      </c>
      <c r="AM3" s="31">
        <f>IF('2. Screening &amp; Risk Scoring'!Q60='Risk Scoring (back end)'!AM4,'Risk Scoring (back end)'!AM5,IF('2. Screening &amp; Risk Scoring'!Q60='Risk Scoring (back end)'!AM6,'Risk Scoring (back end)'!AM7,IF('2. Screening &amp; Risk Scoring'!Q60='Risk Scoring (back end)'!AM8,'Risk Scoring (back end)'!AM9,"Error")))</f>
        <v>0</v>
      </c>
      <c r="AN3" s="32">
        <f>IF('2. Screening &amp; Risk Scoring'!Q61='Risk Scoring (back end)'!AN4,'Risk Scoring (back end)'!AN5,IF('2. Screening &amp; Risk Scoring'!Q61='Risk Scoring (back end)'!AN6,'Risk Scoring (back end)'!AN7,IF('2. Screening &amp; Risk Scoring'!Q61='Risk Scoring (back end)'!AN8,'Risk Scoring (back end)'!AN9,"Error")))</f>
        <v>0</v>
      </c>
      <c r="AO3" s="32">
        <f>IF('2. Screening &amp; Risk Scoring'!Q62='Risk Scoring (back end)'!AO4,'Risk Scoring (back end)'!AO5,IF('2. Screening &amp; Risk Scoring'!Q62='Risk Scoring (back end)'!AO6,'Risk Scoring (back end)'!AO7,IF('2. Screening &amp; Risk Scoring'!Q62='Risk Scoring (back end)'!AO8,'Risk Scoring (back end)'!AO9,"Error")))</f>
        <v>0</v>
      </c>
      <c r="AP3" s="31">
        <f>IF('2. Screening &amp; Risk Scoring'!Q64='Risk Scoring (back end)'!AP4,'Risk Scoring (back end)'!AP5,IF('2. Screening &amp; Risk Scoring'!Q64='Risk Scoring (back end)'!AP6,'Risk Scoring (back end)'!AP7,IF('2. Screening &amp; Risk Scoring'!Q64='Risk Scoring (back end)'!AP8,'Risk Scoring (back end)'!AP9,"Error")))</f>
        <v>0</v>
      </c>
      <c r="AQ3" s="32">
        <f>IF('2. Screening &amp; Risk Scoring'!Q65='Risk Scoring (back end)'!AQ4,'Risk Scoring (back end)'!AQ5,IF('2. Screening &amp; Risk Scoring'!Q65='Risk Scoring (back end)'!AQ6,'Risk Scoring (back end)'!AQ7,IF('2. Screening &amp; Risk Scoring'!Q65='Risk Scoring (back end)'!AQ8,'Risk Scoring (back end)'!AQ9,"Error")))</f>
        <v>0</v>
      </c>
      <c r="AR3" s="32">
        <f>IF('2. Screening &amp; Risk Scoring'!Q66='Risk Scoring (back end)'!AR4,'Risk Scoring (back end)'!AR5,IF('2. Screening &amp; Risk Scoring'!Q66='Risk Scoring (back end)'!AR6,'Risk Scoring (back end)'!AR7,IF('2. Screening &amp; Risk Scoring'!Q66='Risk Scoring (back end)'!AR8,'Risk Scoring (back end)'!AR9,"Error")))</f>
        <v>0</v>
      </c>
      <c r="AS3" s="32">
        <f>IF('2. Screening &amp; Risk Scoring'!Q67='Risk Scoring (back end)'!AS4,'Risk Scoring (back end)'!AS5,IF('2. Screening &amp; Risk Scoring'!Q67='Risk Scoring (back end)'!AS6,'Risk Scoring (back end)'!AS7,IF('2. Screening &amp; Risk Scoring'!Q67='Risk Scoring (back end)'!AS8,'Risk Scoring (back end)'!AS9,"Error")))</f>
        <v>0</v>
      </c>
      <c r="AT3" s="33">
        <f>IF('2. Screening &amp; Risk Scoring'!Q68='Risk Scoring (back end)'!AT4,'Risk Scoring (back end)'!AT5,IF('2. Screening &amp; Risk Scoring'!Q68='Risk Scoring (back end)'!AT6,'Risk Scoring (back end)'!AT7,IF('2. Screening &amp; Risk Scoring'!Q68='Risk Scoring (back end)'!AT8,'Risk Scoring (back end)'!AT9,"Error")))</f>
        <v>0</v>
      </c>
      <c r="AU3" s="27">
        <f>SUM(B3:AT3)</f>
        <v>0</v>
      </c>
      <c r="AV3" s="27" t="str">
        <f>IF(AU3&gt;=75,"High",IF(AU3&gt;=0,"Medium","Low"))</f>
        <v>Medium</v>
      </c>
      <c r="AX3" s="62" t="s">
        <v>283</v>
      </c>
    </row>
    <row r="4" spans="1:50" x14ac:dyDescent="0.35">
      <c r="A4" s="278" t="s">
        <v>284</v>
      </c>
      <c r="B4" s="34" t="s">
        <v>128</v>
      </c>
      <c r="C4" s="35" t="s">
        <v>128</v>
      </c>
      <c r="D4" s="35" t="s">
        <v>128</v>
      </c>
      <c r="E4" s="35" t="s">
        <v>128</v>
      </c>
      <c r="F4" s="35" t="s">
        <v>128</v>
      </c>
      <c r="G4" s="35" t="s">
        <v>128</v>
      </c>
      <c r="H4" s="35" t="s">
        <v>128</v>
      </c>
      <c r="I4" s="35" t="s">
        <v>128</v>
      </c>
      <c r="J4" s="35" t="s">
        <v>128</v>
      </c>
      <c r="K4" s="35" t="s">
        <v>128</v>
      </c>
      <c r="L4" s="35" t="s">
        <v>128</v>
      </c>
      <c r="M4" s="35" t="s">
        <v>128</v>
      </c>
      <c r="N4" s="35" t="s">
        <v>128</v>
      </c>
      <c r="O4" s="35" t="s">
        <v>128</v>
      </c>
      <c r="P4" s="35" t="s">
        <v>128</v>
      </c>
      <c r="Q4" s="35" t="s">
        <v>128</v>
      </c>
      <c r="R4" s="35" t="s">
        <v>128</v>
      </c>
      <c r="S4" s="35" t="s">
        <v>128</v>
      </c>
      <c r="T4" s="35" t="s">
        <v>128</v>
      </c>
      <c r="U4" s="34" t="s">
        <v>128</v>
      </c>
      <c r="V4" s="35" t="s">
        <v>128</v>
      </c>
      <c r="W4" s="35" t="s">
        <v>128</v>
      </c>
      <c r="X4" s="35" t="s">
        <v>128</v>
      </c>
      <c r="Y4" s="35" t="s">
        <v>128</v>
      </c>
      <c r="Z4" s="35" t="s">
        <v>128</v>
      </c>
      <c r="AA4" s="36" t="s">
        <v>128</v>
      </c>
      <c r="AB4" s="34" t="s">
        <v>128</v>
      </c>
      <c r="AC4" s="35" t="s">
        <v>128</v>
      </c>
      <c r="AD4" s="35" t="s">
        <v>128</v>
      </c>
      <c r="AE4" s="35" t="s">
        <v>128</v>
      </c>
      <c r="AF4" s="35" t="s">
        <v>128</v>
      </c>
      <c r="AG4" s="35" t="s">
        <v>128</v>
      </c>
      <c r="AH4" s="35" t="s">
        <v>128</v>
      </c>
      <c r="AI4" s="35" t="s">
        <v>128</v>
      </c>
      <c r="AJ4" s="35" t="s">
        <v>128</v>
      </c>
      <c r="AK4" s="35" t="s">
        <v>128</v>
      </c>
      <c r="AL4" s="36" t="s">
        <v>128</v>
      </c>
      <c r="AM4" s="34" t="s">
        <v>128</v>
      </c>
      <c r="AN4" s="35" t="s">
        <v>128</v>
      </c>
      <c r="AO4" s="35" t="s">
        <v>128</v>
      </c>
      <c r="AP4" s="34" t="s">
        <v>128</v>
      </c>
      <c r="AQ4" s="35" t="s">
        <v>128</v>
      </c>
      <c r="AR4" s="35" t="s">
        <v>128</v>
      </c>
      <c r="AS4" s="35" t="s">
        <v>128</v>
      </c>
      <c r="AT4" s="36" t="s">
        <v>128</v>
      </c>
      <c r="AU4" s="17"/>
      <c r="AX4" s="63" t="s">
        <v>128</v>
      </c>
    </row>
    <row r="5" spans="1:50" x14ac:dyDescent="0.35">
      <c r="A5" s="279"/>
      <c r="B5" s="22">
        <v>100</v>
      </c>
      <c r="C5" s="4">
        <v>0</v>
      </c>
      <c r="D5" s="4">
        <v>0</v>
      </c>
      <c r="E5" s="4">
        <v>50</v>
      </c>
      <c r="F5" s="4">
        <v>200</v>
      </c>
      <c r="G5" s="4">
        <v>100</v>
      </c>
      <c r="H5" s="4">
        <v>0</v>
      </c>
      <c r="I5" s="4">
        <v>100</v>
      </c>
      <c r="J5" s="4">
        <v>50</v>
      </c>
      <c r="K5" s="4">
        <v>0</v>
      </c>
      <c r="L5" s="4">
        <v>100</v>
      </c>
      <c r="M5" s="4">
        <v>100</v>
      </c>
      <c r="N5" s="4">
        <v>100</v>
      </c>
      <c r="O5" s="4">
        <v>100</v>
      </c>
      <c r="P5" s="4">
        <v>100</v>
      </c>
      <c r="Q5" s="4">
        <v>100</v>
      </c>
      <c r="R5" s="4">
        <v>-20</v>
      </c>
      <c r="S5" s="4">
        <v>-20</v>
      </c>
      <c r="T5" s="4">
        <v>-20</v>
      </c>
      <c r="U5" s="22">
        <v>0</v>
      </c>
      <c r="V5" s="4">
        <v>5</v>
      </c>
      <c r="W5" s="4">
        <v>5</v>
      </c>
      <c r="X5" s="4">
        <v>200</v>
      </c>
      <c r="Y5" s="4">
        <v>200</v>
      </c>
      <c r="Z5" s="4">
        <v>200</v>
      </c>
      <c r="AA5" s="23">
        <v>50</v>
      </c>
      <c r="AB5" s="22">
        <v>0</v>
      </c>
      <c r="AC5" s="4">
        <v>100</v>
      </c>
      <c r="AD5" s="4">
        <v>40</v>
      </c>
      <c r="AE5" s="4">
        <v>100</v>
      </c>
      <c r="AF5" s="4">
        <v>100</v>
      </c>
      <c r="AG5" s="4">
        <v>100</v>
      </c>
      <c r="AH5" s="4">
        <v>0</v>
      </c>
      <c r="AI5" s="4">
        <v>25</v>
      </c>
      <c r="AJ5" s="4">
        <v>100</v>
      </c>
      <c r="AK5" s="4">
        <v>100</v>
      </c>
      <c r="AL5" s="23">
        <v>100</v>
      </c>
      <c r="AM5" s="22">
        <v>100</v>
      </c>
      <c r="AN5" s="4">
        <v>100</v>
      </c>
      <c r="AO5" s="4">
        <v>100</v>
      </c>
      <c r="AP5" s="22">
        <v>100</v>
      </c>
      <c r="AQ5" s="4">
        <v>100</v>
      </c>
      <c r="AR5" s="4">
        <v>100</v>
      </c>
      <c r="AS5" s="4">
        <v>-50</v>
      </c>
      <c r="AT5" s="23">
        <v>100</v>
      </c>
      <c r="AU5" s="17"/>
      <c r="AX5" s="63" t="s">
        <v>129</v>
      </c>
    </row>
    <row r="6" spans="1:50" ht="15" thickBot="1" x14ac:dyDescent="0.4">
      <c r="A6" s="279"/>
      <c r="B6" s="19" t="s">
        <v>129</v>
      </c>
      <c r="C6" s="20" t="s">
        <v>129</v>
      </c>
      <c r="D6" s="20" t="s">
        <v>129</v>
      </c>
      <c r="E6" s="20" t="s">
        <v>129</v>
      </c>
      <c r="F6" s="20" t="s">
        <v>129</v>
      </c>
      <c r="G6" s="20" t="s">
        <v>129</v>
      </c>
      <c r="H6" s="20" t="s">
        <v>129</v>
      </c>
      <c r="I6" s="20" t="s">
        <v>129</v>
      </c>
      <c r="J6" s="20" t="s">
        <v>129</v>
      </c>
      <c r="K6" s="20" t="s">
        <v>129</v>
      </c>
      <c r="L6" s="20" t="s">
        <v>129</v>
      </c>
      <c r="M6" s="20" t="s">
        <v>129</v>
      </c>
      <c r="N6" s="20" t="s">
        <v>129</v>
      </c>
      <c r="O6" s="20" t="s">
        <v>129</v>
      </c>
      <c r="P6" s="20" t="s">
        <v>129</v>
      </c>
      <c r="Q6" s="20" t="s">
        <v>129</v>
      </c>
      <c r="R6" s="20" t="s">
        <v>129</v>
      </c>
      <c r="S6" s="20" t="s">
        <v>129</v>
      </c>
      <c r="T6" s="20" t="s">
        <v>129</v>
      </c>
      <c r="U6" s="19" t="s">
        <v>129</v>
      </c>
      <c r="V6" s="20" t="s">
        <v>129</v>
      </c>
      <c r="W6" s="20" t="s">
        <v>129</v>
      </c>
      <c r="X6" s="20" t="s">
        <v>129</v>
      </c>
      <c r="Y6" s="20" t="s">
        <v>129</v>
      </c>
      <c r="Z6" s="20" t="s">
        <v>129</v>
      </c>
      <c r="AA6" s="21" t="s">
        <v>129</v>
      </c>
      <c r="AB6" s="19" t="s">
        <v>129</v>
      </c>
      <c r="AC6" s="20" t="s">
        <v>129</v>
      </c>
      <c r="AD6" s="20" t="s">
        <v>129</v>
      </c>
      <c r="AE6" s="20" t="s">
        <v>129</v>
      </c>
      <c r="AF6" s="20" t="s">
        <v>129</v>
      </c>
      <c r="AG6" s="20" t="s">
        <v>129</v>
      </c>
      <c r="AH6" s="20" t="s">
        <v>129</v>
      </c>
      <c r="AI6" s="20" t="s">
        <v>129</v>
      </c>
      <c r="AJ6" s="20" t="s">
        <v>129</v>
      </c>
      <c r="AK6" s="20" t="s">
        <v>129</v>
      </c>
      <c r="AL6" s="21" t="s">
        <v>129</v>
      </c>
      <c r="AM6" s="19" t="s">
        <v>129</v>
      </c>
      <c r="AN6" s="20" t="s">
        <v>129</v>
      </c>
      <c r="AO6" s="20" t="s">
        <v>129</v>
      </c>
      <c r="AP6" s="19" t="s">
        <v>129</v>
      </c>
      <c r="AQ6" s="20" t="s">
        <v>129</v>
      </c>
      <c r="AR6" s="20" t="s">
        <v>129</v>
      </c>
      <c r="AS6" s="20" t="s">
        <v>129</v>
      </c>
      <c r="AT6" s="21" t="s">
        <v>129</v>
      </c>
      <c r="AU6" s="17"/>
      <c r="AX6" s="64" t="s">
        <v>130</v>
      </c>
    </row>
    <row r="7" spans="1:50" ht="15" thickBot="1" x14ac:dyDescent="0.4">
      <c r="A7" s="280"/>
      <c r="B7" s="37">
        <v>0</v>
      </c>
      <c r="C7" s="38">
        <v>100</v>
      </c>
      <c r="D7" s="38">
        <v>100</v>
      </c>
      <c r="E7" s="38">
        <v>0</v>
      </c>
      <c r="F7" s="38">
        <v>0</v>
      </c>
      <c r="G7" s="38">
        <v>0</v>
      </c>
      <c r="H7" s="38">
        <v>100</v>
      </c>
      <c r="I7" s="38">
        <v>0</v>
      </c>
      <c r="J7" s="38">
        <v>0</v>
      </c>
      <c r="K7" s="38">
        <v>50</v>
      </c>
      <c r="L7" s="38">
        <v>0</v>
      </c>
      <c r="M7" s="38">
        <v>0</v>
      </c>
      <c r="N7" s="38">
        <v>0</v>
      </c>
      <c r="O7" s="38">
        <v>0</v>
      </c>
      <c r="P7" s="38">
        <v>0</v>
      </c>
      <c r="Q7" s="38">
        <v>0</v>
      </c>
      <c r="R7" s="38">
        <v>0</v>
      </c>
      <c r="S7" s="38">
        <v>0</v>
      </c>
      <c r="T7" s="38">
        <v>0</v>
      </c>
      <c r="U7" s="37">
        <v>5</v>
      </c>
      <c r="V7" s="38">
        <v>0</v>
      </c>
      <c r="W7" s="38">
        <v>0</v>
      </c>
      <c r="X7" s="38">
        <v>0</v>
      </c>
      <c r="Y7" s="38">
        <v>0</v>
      </c>
      <c r="Z7" s="38">
        <v>0</v>
      </c>
      <c r="AA7" s="39">
        <v>0</v>
      </c>
      <c r="AB7" s="37">
        <v>100</v>
      </c>
      <c r="AC7" s="38">
        <v>0</v>
      </c>
      <c r="AD7" s="38">
        <v>0</v>
      </c>
      <c r="AE7" s="38">
        <v>0</v>
      </c>
      <c r="AF7" s="38">
        <v>0</v>
      </c>
      <c r="AG7" s="38">
        <v>0</v>
      </c>
      <c r="AH7" s="38">
        <v>100</v>
      </c>
      <c r="AI7" s="38">
        <v>100</v>
      </c>
      <c r="AJ7" s="38">
        <v>0</v>
      </c>
      <c r="AK7" s="38">
        <v>0</v>
      </c>
      <c r="AL7" s="40">
        <v>0</v>
      </c>
      <c r="AM7" s="41">
        <v>0</v>
      </c>
      <c r="AN7" s="42">
        <v>0</v>
      </c>
      <c r="AO7" s="42">
        <v>0</v>
      </c>
      <c r="AP7" s="41">
        <v>0</v>
      </c>
      <c r="AQ7" s="42">
        <v>0</v>
      </c>
      <c r="AR7" s="42">
        <v>0</v>
      </c>
      <c r="AS7" s="42">
        <v>100</v>
      </c>
      <c r="AT7" s="40">
        <v>0</v>
      </c>
    </row>
    <row r="8" spans="1:50" ht="15" customHeight="1" x14ac:dyDescent="0.35">
      <c r="B8" s="34" t="s">
        <v>130</v>
      </c>
      <c r="C8" s="35" t="s">
        <v>130</v>
      </c>
      <c r="D8" s="35" t="s">
        <v>130</v>
      </c>
      <c r="E8" s="35" t="s">
        <v>130</v>
      </c>
      <c r="F8" s="35" t="s">
        <v>130</v>
      </c>
      <c r="G8" s="35" t="s">
        <v>130</v>
      </c>
      <c r="H8" s="35" t="s">
        <v>130</v>
      </c>
      <c r="I8" s="35" t="s">
        <v>130</v>
      </c>
      <c r="J8" s="35" t="s">
        <v>130</v>
      </c>
      <c r="K8" s="35" t="s">
        <v>130</v>
      </c>
      <c r="L8" s="35" t="s">
        <v>130</v>
      </c>
      <c r="M8" s="35" t="s">
        <v>130</v>
      </c>
      <c r="N8" s="35" t="s">
        <v>130</v>
      </c>
      <c r="O8" s="35" t="s">
        <v>130</v>
      </c>
      <c r="P8" s="35" t="s">
        <v>130</v>
      </c>
      <c r="Q8" s="35" t="s">
        <v>130</v>
      </c>
      <c r="R8" s="35" t="s">
        <v>130</v>
      </c>
      <c r="S8" s="35" t="s">
        <v>130</v>
      </c>
      <c r="T8" s="36" t="s">
        <v>130</v>
      </c>
      <c r="U8" s="34" t="s">
        <v>130</v>
      </c>
      <c r="V8" s="35" t="s">
        <v>130</v>
      </c>
      <c r="W8" s="35" t="s">
        <v>130</v>
      </c>
      <c r="X8" s="35" t="s">
        <v>130</v>
      </c>
      <c r="Y8" s="35" t="s">
        <v>130</v>
      </c>
      <c r="Z8" s="35" t="s">
        <v>130</v>
      </c>
      <c r="AA8" s="36" t="s">
        <v>130</v>
      </c>
      <c r="AB8" s="34" t="s">
        <v>130</v>
      </c>
      <c r="AC8" s="35" t="s">
        <v>130</v>
      </c>
      <c r="AD8" s="35" t="s">
        <v>130</v>
      </c>
      <c r="AE8" s="35" t="s">
        <v>130</v>
      </c>
      <c r="AF8" s="35" t="s">
        <v>130</v>
      </c>
      <c r="AG8" s="35" t="s">
        <v>130</v>
      </c>
      <c r="AH8" s="35" t="s">
        <v>130</v>
      </c>
      <c r="AI8" s="35" t="s">
        <v>130</v>
      </c>
      <c r="AJ8" s="35" t="s">
        <v>130</v>
      </c>
      <c r="AK8" s="35" t="s">
        <v>130</v>
      </c>
      <c r="AL8" s="36" t="s">
        <v>130</v>
      </c>
      <c r="AM8" s="34" t="s">
        <v>130</v>
      </c>
      <c r="AN8" s="35" t="s">
        <v>130</v>
      </c>
      <c r="AO8" s="35" t="s">
        <v>130</v>
      </c>
      <c r="AP8" s="34" t="s">
        <v>130</v>
      </c>
      <c r="AQ8" s="35" t="s">
        <v>130</v>
      </c>
      <c r="AR8" s="35" t="s">
        <v>130</v>
      </c>
      <c r="AS8" s="35" t="s">
        <v>130</v>
      </c>
      <c r="AT8" s="36" t="s">
        <v>130</v>
      </c>
    </row>
    <row r="9" spans="1:50" ht="15" thickBot="1" x14ac:dyDescent="0.4">
      <c r="B9" s="37">
        <v>999</v>
      </c>
      <c r="C9" s="38">
        <v>999</v>
      </c>
      <c r="D9" s="38">
        <v>999</v>
      </c>
      <c r="E9" s="38">
        <v>999</v>
      </c>
      <c r="F9" s="38">
        <v>999</v>
      </c>
      <c r="G9" s="38">
        <v>999</v>
      </c>
      <c r="H9" s="38">
        <v>999</v>
      </c>
      <c r="I9" s="38">
        <v>999</v>
      </c>
      <c r="J9" s="38">
        <v>999</v>
      </c>
      <c r="K9" s="38">
        <v>999</v>
      </c>
      <c r="L9" s="38">
        <v>999</v>
      </c>
      <c r="M9" s="38">
        <v>999</v>
      </c>
      <c r="N9" s="38">
        <v>999</v>
      </c>
      <c r="O9" s="38">
        <v>999</v>
      </c>
      <c r="P9" s="38">
        <v>999</v>
      </c>
      <c r="Q9" s="38">
        <v>999</v>
      </c>
      <c r="R9" s="38">
        <v>999</v>
      </c>
      <c r="S9" s="38">
        <v>999</v>
      </c>
      <c r="T9" s="39">
        <v>999</v>
      </c>
      <c r="U9" s="37">
        <v>0</v>
      </c>
      <c r="V9" s="38">
        <v>0</v>
      </c>
      <c r="W9" s="38">
        <v>0</v>
      </c>
      <c r="X9" s="38">
        <v>999</v>
      </c>
      <c r="Y9" s="38">
        <v>999</v>
      </c>
      <c r="Z9" s="38">
        <v>999</v>
      </c>
      <c r="AA9" s="39">
        <v>999</v>
      </c>
      <c r="AB9" s="37">
        <v>999</v>
      </c>
      <c r="AC9" s="38">
        <v>0</v>
      </c>
      <c r="AD9" s="38">
        <v>999</v>
      </c>
      <c r="AE9" s="38">
        <v>999</v>
      </c>
      <c r="AF9" s="38">
        <v>0</v>
      </c>
      <c r="AG9" s="38">
        <v>999</v>
      </c>
      <c r="AH9" s="38">
        <v>999</v>
      </c>
      <c r="AI9" s="38">
        <v>0</v>
      </c>
      <c r="AJ9" s="38">
        <v>999</v>
      </c>
      <c r="AK9" s="38">
        <v>999</v>
      </c>
      <c r="AL9" s="39">
        <v>999</v>
      </c>
      <c r="AM9" s="37">
        <v>999</v>
      </c>
      <c r="AN9" s="38">
        <v>999</v>
      </c>
      <c r="AO9" s="38">
        <v>999</v>
      </c>
      <c r="AP9" s="37">
        <v>999</v>
      </c>
      <c r="AQ9" s="38">
        <v>999</v>
      </c>
      <c r="AR9" s="38">
        <v>999</v>
      </c>
      <c r="AS9" s="38">
        <v>0</v>
      </c>
      <c r="AT9" s="39">
        <v>999</v>
      </c>
    </row>
    <row r="10" spans="1:50" x14ac:dyDescent="0.35">
      <c r="U10" s="18"/>
      <c r="V10" s="15"/>
      <c r="W10" s="16"/>
      <c r="X10" s="15"/>
      <c r="AB10" s="18"/>
      <c r="AC10" s="15"/>
      <c r="AD10" s="15"/>
      <c r="AE10" s="16"/>
      <c r="AF10" s="15"/>
    </row>
    <row r="11" spans="1:50" x14ac:dyDescent="0.35">
      <c r="B11" s="89" t="s">
        <v>285</v>
      </c>
      <c r="C11" s="90"/>
      <c r="D11" s="90"/>
      <c r="E11" s="90"/>
      <c r="F11" s="90"/>
      <c r="G11" s="90"/>
      <c r="H11" s="90"/>
      <c r="U11" s="18"/>
      <c r="V11" s="15"/>
      <c r="W11" s="16"/>
      <c r="X11" s="15"/>
    </row>
    <row r="12" spans="1:50" x14ac:dyDescent="0.35">
      <c r="U12" s="18"/>
      <c r="V12" s="15"/>
      <c r="W12" s="16"/>
      <c r="X12" s="15"/>
    </row>
    <row r="13" spans="1:50" x14ac:dyDescent="0.35">
      <c r="B13" s="216" t="s">
        <v>68</v>
      </c>
      <c r="C13" s="216"/>
      <c r="D13" s="60" t="s">
        <v>69</v>
      </c>
      <c r="E13" s="70">
        <v>45832</v>
      </c>
      <c r="U13" s="18"/>
      <c r="V13" s="15"/>
      <c r="W13" s="16"/>
      <c r="X13" s="15"/>
    </row>
    <row r="14" spans="1:50" x14ac:dyDescent="0.35">
      <c r="U14" s="18"/>
      <c r="V14" s="15"/>
      <c r="W14" s="16"/>
      <c r="X14" s="15"/>
    </row>
    <row r="15" spans="1:50" x14ac:dyDescent="0.35">
      <c r="U15" s="18"/>
      <c r="V15" s="15"/>
      <c r="W15" s="16"/>
      <c r="X15" s="15"/>
    </row>
    <row r="16" spans="1:50" x14ac:dyDescent="0.35">
      <c r="U16" s="18"/>
      <c r="V16" s="15"/>
      <c r="W16" s="16"/>
      <c r="X16" s="15"/>
    </row>
    <row r="17" spans="21:24" x14ac:dyDescent="0.35">
      <c r="U17" s="18"/>
      <c r="V17" s="15"/>
      <c r="W17" s="16"/>
      <c r="X17" s="15"/>
    </row>
    <row r="18" spans="21:24" ht="29.25" customHeight="1" x14ac:dyDescent="0.35">
      <c r="U18" s="18"/>
      <c r="V18" s="15"/>
      <c r="W18" s="16"/>
      <c r="X18" s="15"/>
    </row>
    <row r="19" spans="21:24" ht="39" customHeight="1" x14ac:dyDescent="0.35">
      <c r="U19" s="18"/>
      <c r="V19" s="15"/>
      <c r="W19" s="16"/>
      <c r="X19" s="15"/>
    </row>
    <row r="20" spans="21:24" x14ac:dyDescent="0.35">
      <c r="U20" s="18"/>
      <c r="V20" s="15"/>
      <c r="W20" s="16"/>
      <c r="X20" s="15"/>
    </row>
    <row r="21" spans="21:24" x14ac:dyDescent="0.35">
      <c r="U21" s="18"/>
      <c r="V21" s="15"/>
      <c r="W21" s="16"/>
      <c r="X21" s="15"/>
    </row>
    <row r="22" spans="21:24" x14ac:dyDescent="0.35">
      <c r="U22" s="18"/>
      <c r="V22" s="15"/>
      <c r="W22" s="16"/>
      <c r="X22" s="15"/>
    </row>
    <row r="26" spans="21:24" ht="30" customHeight="1" x14ac:dyDescent="0.35"/>
  </sheetData>
  <mergeCells count="9">
    <mergeCell ref="B13:C13"/>
    <mergeCell ref="A4:A7"/>
    <mergeCell ref="B1:T1"/>
    <mergeCell ref="AU1:AU2"/>
    <mergeCell ref="AV1:AV2"/>
    <mergeCell ref="U1:AA1"/>
    <mergeCell ref="AB1:AL1"/>
    <mergeCell ref="AM1:AO1"/>
    <mergeCell ref="AP1:AT1"/>
  </mergeCells>
  <pageMargins left="0.7" right="0.7" top="0.75" bottom="0.75" header="0.3" footer="0.3"/>
  <pageSetup paperSize="9" orientation="portrait" verticalDpi="0" r:id="rId1"/>
  <ignoredErrors>
    <ignoredError sqref="AU3"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69D8-2E47-497D-8992-2A4181C4F7B6}">
  <sheetPr>
    <pageSetUpPr fitToPage="1"/>
  </sheetPr>
  <dimension ref="A2:AJ49"/>
  <sheetViews>
    <sheetView topLeftCell="A2" zoomScale="70" zoomScaleNormal="70" workbookViewId="0">
      <selection activeCell="D44" sqref="D44:E44"/>
    </sheetView>
  </sheetViews>
  <sheetFormatPr defaultColWidth="9.453125" defaultRowHeight="14.5" x14ac:dyDescent="0.35"/>
  <cols>
    <col min="1" max="1" width="23.453125" customWidth="1"/>
    <col min="2" max="2" width="12" style="3" customWidth="1"/>
    <col min="3" max="3" width="23" style="2" customWidth="1"/>
    <col min="6" max="8" width="8.54296875" customWidth="1"/>
    <col min="9" max="9" width="4.54296875" customWidth="1"/>
    <col min="10" max="10" width="3.54296875" customWidth="1"/>
    <col min="11" max="11" width="8.453125" customWidth="1"/>
    <col min="12" max="12" width="11.54296875" customWidth="1"/>
    <col min="13" max="13" width="13.453125" customWidth="1"/>
    <col min="14" max="14" width="14.54296875" bestFit="1" customWidth="1"/>
    <col min="15" max="15" width="13.08984375" bestFit="1" customWidth="1"/>
    <col min="16" max="16" width="12.54296875" customWidth="1"/>
    <col min="17" max="17" width="9.453125" style="4" customWidth="1"/>
    <col min="18" max="18" width="11" customWidth="1"/>
    <col min="24" max="24" width="38" customWidth="1"/>
  </cols>
  <sheetData>
    <row r="2" spans="1:27" ht="27" customHeight="1" x14ac:dyDescent="0.35">
      <c r="B2" s="203" t="s">
        <v>70</v>
      </c>
      <c r="C2" s="204"/>
      <c r="D2" s="197" t="str">
        <f>IF('1. Identification'!D2="","",'1. Identification'!D2)</f>
        <v/>
      </c>
      <c r="E2" s="197"/>
      <c r="F2" s="197"/>
      <c r="G2" s="197"/>
      <c r="H2" s="197"/>
      <c r="I2" s="6"/>
    </row>
    <row r="3" spans="1:27" ht="27" customHeight="1" x14ac:dyDescent="0.35">
      <c r="B3" s="203" t="s">
        <v>71</v>
      </c>
      <c r="C3" s="204"/>
      <c r="D3" s="197" t="str">
        <f>IF('1. Identification'!D3="","",'1. Identification'!D3)</f>
        <v/>
      </c>
      <c r="E3" s="197"/>
      <c r="F3" s="197"/>
      <c r="G3" s="197"/>
      <c r="H3" s="197"/>
      <c r="I3" s="49" t="s">
        <v>72</v>
      </c>
      <c r="J3" s="50"/>
      <c r="K3" s="50"/>
      <c r="L3" s="50"/>
      <c r="M3" s="50"/>
      <c r="N3" s="50"/>
      <c r="O3" s="50"/>
      <c r="P3" s="50"/>
      <c r="Q3" s="51"/>
      <c r="R3" s="50"/>
    </row>
    <row r="4" spans="1:27" ht="27" customHeight="1" x14ac:dyDescent="0.35">
      <c r="B4" s="203" t="s">
        <v>74</v>
      </c>
      <c r="C4" s="204"/>
      <c r="D4" s="197" t="str">
        <f>IF('1. Identification'!D4="","",'1. Identification'!D4)</f>
        <v/>
      </c>
      <c r="E4" s="197"/>
      <c r="F4" s="197"/>
      <c r="G4" s="197"/>
      <c r="H4" s="197"/>
      <c r="I4" s="49" t="s">
        <v>72</v>
      </c>
      <c r="J4" s="52" t="s">
        <v>75</v>
      </c>
      <c r="K4" s="52" t="s">
        <v>76</v>
      </c>
      <c r="L4" s="52" t="s">
        <v>77</v>
      </c>
      <c r="M4" s="52" t="s">
        <v>78</v>
      </c>
      <c r="N4" s="52" t="s">
        <v>79</v>
      </c>
      <c r="O4" s="52" t="s">
        <v>80</v>
      </c>
      <c r="P4" s="52" t="s">
        <v>81</v>
      </c>
      <c r="Q4" s="53" t="s">
        <v>82</v>
      </c>
      <c r="R4" s="52" t="s">
        <v>83</v>
      </c>
    </row>
    <row r="5" spans="1:27" ht="27" customHeight="1" x14ac:dyDescent="0.35">
      <c r="B5"/>
      <c r="C5"/>
      <c r="M5" s="52"/>
      <c r="N5" s="52"/>
      <c r="O5" s="52"/>
      <c r="P5" s="52"/>
      <c r="Q5" s="53"/>
      <c r="R5" s="52"/>
    </row>
    <row r="6" spans="1:27" ht="27" customHeight="1" x14ac:dyDescent="0.35">
      <c r="B6" s="203" t="s">
        <v>286</v>
      </c>
      <c r="C6" s="204"/>
      <c r="D6" s="293" t="str">
        <f>IF('2. Screening &amp; Risk Scoring'!E72="High","High Risk Customer",IF('2. Screening &amp; Risk Scoring'!E72="Medium","Medium Risk Customer",IF('2. Screening &amp; Risk Scoring'!E72="Low","Low Risk Customer","TBC")))</f>
        <v>Medium Risk Customer</v>
      </c>
      <c r="E6" s="294"/>
      <c r="F6" s="294"/>
      <c r="G6" s="294"/>
      <c r="H6" s="295"/>
      <c r="I6" s="49"/>
      <c r="J6" s="199">
        <f>IF(D6="High Risk Customer","This form is not suitable for High Risk Customers, please use the EDD form instead",IF(D6="Low Risk Customer","For Low Risk Customers consider using the Simplied Due Diligence (SDD) Form instead, unless PEPs are identifed",0))</f>
        <v>0</v>
      </c>
      <c r="K6" s="199"/>
      <c r="L6" s="199"/>
      <c r="M6" s="199"/>
      <c r="N6" s="199"/>
      <c r="O6" s="199"/>
      <c r="P6" s="199"/>
      <c r="Q6" s="199"/>
      <c r="R6" s="199"/>
    </row>
    <row r="7" spans="1:27" ht="27" customHeight="1" x14ac:dyDescent="0.35">
      <c r="B7" s="203" t="s">
        <v>248</v>
      </c>
      <c r="C7" s="203"/>
      <c r="D7" s="204" t="str">
        <f>IF('2. Screening &amp; Risk Scoring'!Q20="Yes","Politically Exposed Person Identified","No PEPs identified")</f>
        <v>No PEPs identified</v>
      </c>
      <c r="E7" s="204"/>
      <c r="F7" s="204"/>
      <c r="G7" s="204"/>
      <c r="H7" s="204"/>
      <c r="I7" s="49"/>
      <c r="J7" s="199">
        <f>IF(D7="Politically Exposed Person Identified","This Firm is not suitable for PEP associated customers, please use the EDD form instead",0)</f>
        <v>0</v>
      </c>
      <c r="K7" s="199"/>
      <c r="L7" s="199"/>
      <c r="M7" s="199"/>
      <c r="N7" s="199"/>
      <c r="O7" s="199"/>
      <c r="P7" s="199"/>
      <c r="Q7" s="199"/>
      <c r="R7" s="199"/>
    </row>
    <row r="8" spans="1:27" ht="27" customHeight="1" x14ac:dyDescent="0.35">
      <c r="B8" s="199"/>
      <c r="C8" s="199"/>
      <c r="D8" s="199"/>
      <c r="E8" s="199"/>
      <c r="F8" s="199"/>
      <c r="G8" s="199"/>
      <c r="H8" s="199"/>
      <c r="I8" s="199"/>
      <c r="J8" s="199"/>
      <c r="K8" s="199"/>
      <c r="L8" s="199"/>
      <c r="M8" s="199"/>
      <c r="N8" s="199"/>
      <c r="O8" s="199"/>
      <c r="P8" s="199"/>
      <c r="Q8" s="199"/>
      <c r="R8" s="199"/>
    </row>
    <row r="9" spans="1:27" ht="14.9" customHeight="1" x14ac:dyDescent="0.35">
      <c r="B9" s="205" t="s">
        <v>287</v>
      </c>
      <c r="C9" s="206"/>
      <c r="D9" s="206"/>
      <c r="E9" s="206"/>
      <c r="F9" s="206"/>
      <c r="G9" s="206"/>
      <c r="H9" s="206"/>
      <c r="I9" s="206"/>
      <c r="J9" s="206"/>
      <c r="K9" s="206"/>
      <c r="L9" s="206"/>
      <c r="M9" s="206"/>
      <c r="N9" s="206"/>
      <c r="O9" s="206"/>
      <c r="P9" s="206"/>
      <c r="Q9" s="206"/>
      <c r="R9" s="207"/>
    </row>
    <row r="10" spans="1:27" ht="25.5" customHeight="1" x14ac:dyDescent="0.35">
      <c r="B10" s="206"/>
      <c r="C10" s="206"/>
      <c r="D10" s="206"/>
      <c r="E10" s="206"/>
      <c r="F10" s="206"/>
      <c r="G10" s="206"/>
      <c r="H10" s="206"/>
      <c r="I10" s="206"/>
      <c r="J10" s="206"/>
      <c r="K10" s="206"/>
      <c r="L10" s="206"/>
      <c r="M10" s="206"/>
      <c r="N10" s="206"/>
      <c r="O10" s="206"/>
      <c r="P10" s="206"/>
      <c r="Q10" s="206"/>
      <c r="R10" s="207"/>
      <c r="X10" s="28"/>
      <c r="Y10" s="28"/>
      <c r="Z10" s="28"/>
      <c r="AA10" s="28"/>
    </row>
    <row r="11" spans="1:27" ht="25.5" customHeight="1" x14ac:dyDescent="0.35">
      <c r="B11" s="199"/>
      <c r="C11" s="199"/>
      <c r="D11" s="199"/>
      <c r="E11" s="199"/>
      <c r="F11" s="199"/>
      <c r="G11" s="199"/>
      <c r="H11" s="199"/>
      <c r="I11" s="199"/>
      <c r="J11" s="199"/>
      <c r="K11" s="199"/>
      <c r="L11" s="199"/>
      <c r="M11" s="199"/>
      <c r="N11" s="199"/>
      <c r="O11" s="199"/>
      <c r="P11" s="199"/>
      <c r="Q11" s="199"/>
      <c r="R11" s="199"/>
      <c r="X11" s="28"/>
      <c r="Y11" s="28"/>
      <c r="Z11" s="28"/>
      <c r="AA11" s="28"/>
    </row>
    <row r="12" spans="1:27" s="28" customFormat="1" ht="27" customHeight="1" x14ac:dyDescent="0.35">
      <c r="A12"/>
      <c r="B12" s="290" t="s">
        <v>288</v>
      </c>
      <c r="C12" s="290"/>
      <c r="D12" s="290"/>
      <c r="E12" s="290"/>
      <c r="F12" s="290"/>
      <c r="G12" s="291" t="s">
        <v>289</v>
      </c>
      <c r="H12" s="291"/>
      <c r="I12" s="291"/>
      <c r="J12" s="292" t="s">
        <v>290</v>
      </c>
      <c r="K12" s="292"/>
      <c r="L12" s="292"/>
      <c r="M12" s="296" t="s">
        <v>291</v>
      </c>
      <c r="N12" s="297"/>
      <c r="O12" s="291" t="s">
        <v>292</v>
      </c>
      <c r="P12" s="291"/>
      <c r="Q12" s="291"/>
      <c r="R12" s="291"/>
    </row>
    <row r="13" spans="1:27" s="28" customFormat="1" ht="40.5" customHeight="1" x14ac:dyDescent="0.35">
      <c r="A13" s="202" t="s">
        <v>293</v>
      </c>
      <c r="B13" s="208" t="s">
        <v>294</v>
      </c>
      <c r="C13" s="208"/>
      <c r="D13" s="208"/>
      <c r="E13" s="208"/>
      <c r="F13" s="208"/>
      <c r="G13" s="200"/>
      <c r="H13" s="200"/>
      <c r="I13" s="200"/>
      <c r="J13" s="196"/>
      <c r="K13" s="196"/>
      <c r="L13" s="196"/>
      <c r="M13" s="196"/>
      <c r="N13" s="196"/>
      <c r="O13" s="196"/>
      <c r="P13" s="196"/>
      <c r="Q13" s="196"/>
      <c r="R13" s="196"/>
    </row>
    <row r="14" spans="1:27" s="28" customFormat="1" ht="40.5" customHeight="1" x14ac:dyDescent="0.35">
      <c r="A14" s="202"/>
      <c r="B14" s="208" t="s">
        <v>295</v>
      </c>
      <c r="C14" s="208"/>
      <c r="D14" s="208"/>
      <c r="E14" s="208"/>
      <c r="F14" s="208"/>
      <c r="G14" s="200"/>
      <c r="H14" s="200"/>
      <c r="I14" s="200"/>
      <c r="J14" s="196"/>
      <c r="K14" s="196"/>
      <c r="L14" s="196"/>
      <c r="M14" s="196"/>
      <c r="N14" s="196"/>
      <c r="O14" s="196"/>
      <c r="P14" s="196"/>
      <c r="Q14" s="196"/>
      <c r="R14" s="196"/>
    </row>
    <row r="15" spans="1:27" s="28" customFormat="1" ht="40.5" customHeight="1" x14ac:dyDescent="0.35">
      <c r="A15" s="202"/>
      <c r="B15" s="208" t="s">
        <v>296</v>
      </c>
      <c r="C15" s="208"/>
      <c r="D15" s="208"/>
      <c r="E15" s="208"/>
      <c r="F15" s="208"/>
      <c r="G15" s="200"/>
      <c r="H15" s="200"/>
      <c r="I15" s="200"/>
      <c r="J15" s="196"/>
      <c r="K15" s="196"/>
      <c r="L15" s="196"/>
      <c r="M15" s="196"/>
      <c r="N15" s="196"/>
      <c r="O15" s="196"/>
      <c r="P15" s="196"/>
      <c r="Q15" s="196"/>
      <c r="R15" s="196"/>
    </row>
    <row r="16" spans="1:27" s="28" customFormat="1" ht="37.5" customHeight="1" x14ac:dyDescent="0.35">
      <c r="A16" s="202"/>
      <c r="B16" s="208" t="s">
        <v>297</v>
      </c>
      <c r="C16" s="208"/>
      <c r="D16" s="208"/>
      <c r="E16" s="208"/>
      <c r="F16" s="208"/>
      <c r="G16" s="200"/>
      <c r="H16" s="200"/>
      <c r="I16" s="200"/>
      <c r="J16" s="196"/>
      <c r="K16" s="196"/>
      <c r="L16" s="196"/>
      <c r="M16" s="196"/>
      <c r="N16" s="196"/>
      <c r="O16" s="196"/>
      <c r="P16" s="196"/>
      <c r="Q16" s="196"/>
      <c r="R16" s="196"/>
    </row>
    <row r="17" spans="1:36" s="28" customFormat="1" ht="39" customHeight="1" x14ac:dyDescent="0.35">
      <c r="A17" s="202"/>
      <c r="B17" s="208" t="s">
        <v>298</v>
      </c>
      <c r="C17" s="208"/>
      <c r="D17" s="208"/>
      <c r="E17" s="208"/>
      <c r="F17" s="208"/>
      <c r="G17" s="200"/>
      <c r="H17" s="200"/>
      <c r="I17" s="200"/>
      <c r="J17" s="196"/>
      <c r="K17" s="196"/>
      <c r="L17" s="196"/>
      <c r="M17" s="196"/>
      <c r="N17" s="196"/>
      <c r="O17" s="196"/>
      <c r="P17" s="196"/>
      <c r="Q17" s="196"/>
      <c r="R17" s="196"/>
    </row>
    <row r="18" spans="1:36" s="28" customFormat="1" ht="40.5" customHeight="1" x14ac:dyDescent="0.35">
      <c r="A18" s="202"/>
      <c r="B18" s="208" t="s">
        <v>299</v>
      </c>
      <c r="C18" s="208"/>
      <c r="D18" s="208"/>
      <c r="E18" s="208"/>
      <c r="F18" s="208"/>
      <c r="G18" s="200"/>
      <c r="H18" s="200"/>
      <c r="I18" s="200"/>
      <c r="J18" s="196"/>
      <c r="K18" s="196"/>
      <c r="L18" s="196"/>
      <c r="M18" s="196"/>
      <c r="N18" s="196"/>
      <c r="O18" s="196"/>
      <c r="P18" s="196"/>
      <c r="Q18" s="196"/>
      <c r="R18" s="196"/>
    </row>
    <row r="19" spans="1:36" s="28" customFormat="1" ht="42.65" customHeight="1" x14ac:dyDescent="0.35">
      <c r="A19" s="202"/>
      <c r="B19" s="208" t="s">
        <v>300</v>
      </c>
      <c r="C19" s="208"/>
      <c r="D19" s="208"/>
      <c r="E19" s="208"/>
      <c r="F19" s="208"/>
      <c r="G19" s="200"/>
      <c r="H19" s="200"/>
      <c r="I19" s="200"/>
      <c r="J19" s="196"/>
      <c r="K19" s="196"/>
      <c r="L19" s="196"/>
      <c r="M19" s="196"/>
      <c r="N19" s="196"/>
      <c r="O19" s="196"/>
      <c r="P19" s="196"/>
      <c r="Q19" s="196"/>
      <c r="R19" s="196"/>
    </row>
    <row r="20" spans="1:36" s="28" customFormat="1" ht="42.65" customHeight="1" x14ac:dyDescent="0.35">
      <c r="A20" s="202"/>
      <c r="B20" s="208" t="s">
        <v>301</v>
      </c>
      <c r="C20" s="208"/>
      <c r="D20" s="208"/>
      <c r="E20" s="208"/>
      <c r="F20" s="208"/>
      <c r="G20" s="200"/>
      <c r="H20" s="200"/>
      <c r="I20" s="200"/>
      <c r="J20" s="196"/>
      <c r="K20" s="196"/>
      <c r="L20" s="196"/>
      <c r="M20" s="196"/>
      <c r="N20" s="196"/>
      <c r="O20" s="196"/>
      <c r="P20" s="196"/>
      <c r="Q20" s="196"/>
      <c r="R20" s="196"/>
    </row>
    <row r="21" spans="1:36" s="28" customFormat="1" ht="42.65" customHeight="1" x14ac:dyDescent="0.35">
      <c r="A21" s="202"/>
      <c r="B21" s="208" t="s">
        <v>302</v>
      </c>
      <c r="C21" s="208"/>
      <c r="D21" s="208"/>
      <c r="E21" s="208"/>
      <c r="F21" s="208"/>
      <c r="G21" s="200"/>
      <c r="H21" s="200"/>
      <c r="I21" s="200"/>
      <c r="J21" s="196"/>
      <c r="K21" s="196"/>
      <c r="L21" s="196"/>
      <c r="M21" s="196"/>
      <c r="N21" s="196"/>
      <c r="O21" s="196"/>
      <c r="P21" s="196"/>
      <c r="Q21" s="196"/>
      <c r="R21" s="196"/>
    </row>
    <row r="22" spans="1:36" s="28" customFormat="1" ht="44.15" customHeight="1" x14ac:dyDescent="0.35">
      <c r="A22" s="202"/>
      <c r="B22" s="208" t="s">
        <v>303</v>
      </c>
      <c r="C22" s="208"/>
      <c r="D22" s="208"/>
      <c r="E22" s="208"/>
      <c r="F22" s="208"/>
      <c r="G22" s="200"/>
      <c r="H22" s="200"/>
      <c r="I22" s="200"/>
      <c r="J22" s="196"/>
      <c r="K22" s="196"/>
      <c r="L22" s="196"/>
      <c r="M22" s="196"/>
      <c r="N22" s="196"/>
      <c r="O22" s="196"/>
      <c r="P22" s="196"/>
      <c r="Q22" s="196"/>
      <c r="R22" s="196"/>
    </row>
    <row r="23" spans="1:36" s="28" customFormat="1" ht="44.15" customHeight="1" x14ac:dyDescent="0.35">
      <c r="A23" s="202"/>
      <c r="B23" s="208" t="s">
        <v>304</v>
      </c>
      <c r="C23" s="208"/>
      <c r="D23" s="208"/>
      <c r="E23" s="208"/>
      <c r="F23" s="208"/>
      <c r="G23" s="213" t="str">
        <f>IF(ISNUMBER(SEARCH("elective",'1. Identification'!I42)),"Yes","No")</f>
        <v>No</v>
      </c>
      <c r="H23" s="213"/>
      <c r="I23" s="213"/>
      <c r="J23" s="196"/>
      <c r="K23" s="196"/>
      <c r="L23" s="196"/>
      <c r="M23" s="196"/>
      <c r="N23" s="196"/>
      <c r="O23" s="213">
        <f>'1. Identification'!P42</f>
        <v>0</v>
      </c>
      <c r="P23" s="213"/>
      <c r="Q23" s="213"/>
      <c r="R23" s="213"/>
    </row>
    <row r="24" spans="1:36" s="28" customFormat="1" ht="27" customHeight="1" x14ac:dyDescent="0.35">
      <c r="B24" s="199"/>
      <c r="C24" s="199"/>
      <c r="D24" s="199"/>
      <c r="E24" s="199"/>
      <c r="F24" s="199"/>
      <c r="G24" s="199"/>
      <c r="H24" s="199"/>
      <c r="I24" s="199"/>
      <c r="J24" s="199"/>
      <c r="K24" s="199"/>
      <c r="L24" s="199"/>
      <c r="M24" s="199"/>
      <c r="N24" s="199"/>
      <c r="O24" s="199"/>
      <c r="P24" s="199"/>
      <c r="Q24" s="199"/>
      <c r="R24" s="199"/>
    </row>
    <row r="25" spans="1:36" s="28" customFormat="1" ht="28.4" customHeight="1" x14ac:dyDescent="0.35">
      <c r="A25" s="202" t="s">
        <v>305</v>
      </c>
      <c r="B25" s="290" t="s">
        <v>306</v>
      </c>
      <c r="C25" s="290"/>
      <c r="D25" s="290"/>
      <c r="E25" s="290"/>
      <c r="F25" s="290"/>
      <c r="G25" s="291" t="s">
        <v>307</v>
      </c>
      <c r="H25" s="291"/>
      <c r="I25" s="291"/>
      <c r="J25" s="291" t="s">
        <v>308</v>
      </c>
      <c r="K25" s="292"/>
      <c r="L25" s="292"/>
      <c r="M25" s="298" t="s">
        <v>292</v>
      </c>
      <c r="N25" s="299"/>
      <c r="O25" s="299"/>
      <c r="P25" s="300"/>
      <c r="Q25" s="291" t="s">
        <v>309</v>
      </c>
      <c r="R25" s="291"/>
    </row>
    <row r="26" spans="1:36" s="28" customFormat="1" ht="28.4" customHeight="1" x14ac:dyDescent="0.35">
      <c r="A26" s="202"/>
      <c r="B26" s="202" t="str">
        <f>IF('1. Identification'!G27="","No Directors identified",'1. Identification'!G27)</f>
        <v>No Directors identified</v>
      </c>
      <c r="C26" s="202"/>
      <c r="D26" s="202"/>
      <c r="E26" s="202"/>
      <c r="F26" s="202"/>
      <c r="G26" s="200"/>
      <c r="H26" s="200"/>
      <c r="I26" s="200"/>
      <c r="J26" s="289"/>
      <c r="K26" s="214"/>
      <c r="L26" s="215"/>
      <c r="M26" s="289"/>
      <c r="N26" s="214"/>
      <c r="O26" s="214"/>
      <c r="P26" s="215"/>
      <c r="Q26" s="196"/>
      <c r="R26" s="196"/>
    </row>
    <row r="27" spans="1:36" s="28" customFormat="1" ht="28.4" customHeight="1" x14ac:dyDescent="0.35">
      <c r="A27" s="202"/>
      <c r="B27" s="202" t="str">
        <f>IF($B$26="No Directors Identified","",IF('1. Identification'!G28="","No additional Directors identified",'1. Identification'!G28))</f>
        <v/>
      </c>
      <c r="C27" s="202"/>
      <c r="D27" s="202"/>
      <c r="E27" s="202"/>
      <c r="F27" s="202"/>
      <c r="G27" s="200"/>
      <c r="H27" s="200"/>
      <c r="I27" s="200"/>
      <c r="J27" s="289" t="s">
        <v>310</v>
      </c>
      <c r="K27" s="214"/>
      <c r="L27" s="215"/>
      <c r="M27" s="289"/>
      <c r="N27" s="214"/>
      <c r="O27" s="214"/>
      <c r="P27" s="215"/>
      <c r="Q27" s="196"/>
      <c r="R27" s="196"/>
    </row>
    <row r="28" spans="1:36" s="28" customFormat="1" ht="28.4" customHeight="1" x14ac:dyDescent="0.35">
      <c r="A28" s="202"/>
      <c r="B28" s="202" t="str">
        <f>IF($B$26="No Directors Identified","",IF('1. Identification'!G29="","No additional Directors identified",'1. Identification'!G29))</f>
        <v/>
      </c>
      <c r="C28" s="202"/>
      <c r="D28" s="202"/>
      <c r="E28" s="202"/>
      <c r="F28" s="202"/>
      <c r="G28" s="200"/>
      <c r="H28" s="200"/>
      <c r="I28" s="200"/>
      <c r="J28" s="289"/>
      <c r="K28" s="214"/>
      <c r="L28" s="215"/>
      <c r="M28" s="289"/>
      <c r="N28" s="214"/>
      <c r="O28" s="214"/>
      <c r="P28" s="215"/>
      <c r="Q28" s="196"/>
      <c r="R28" s="196"/>
    </row>
    <row r="29" spans="1:36" ht="28.4" customHeight="1" x14ac:dyDescent="0.35">
      <c r="A29" s="202"/>
      <c r="B29" s="202" t="str">
        <f>IF($B$26="No Directors Identified","",IF('1. Identification'!G30="","No additional Directors identified",'1. Identification'!G30))</f>
        <v/>
      </c>
      <c r="C29" s="202"/>
      <c r="D29" s="202"/>
      <c r="E29" s="202"/>
      <c r="F29" s="202"/>
      <c r="G29" s="200"/>
      <c r="H29" s="200"/>
      <c r="I29" s="200"/>
      <c r="J29" s="289"/>
      <c r="K29" s="214"/>
      <c r="L29" s="215"/>
      <c r="M29" s="289"/>
      <c r="N29" s="214"/>
      <c r="O29" s="214"/>
      <c r="P29" s="215"/>
      <c r="Q29" s="196"/>
      <c r="R29" s="196"/>
      <c r="T29" s="28"/>
      <c r="U29" s="28"/>
      <c r="V29" s="28"/>
      <c r="W29" s="28"/>
      <c r="X29" s="28"/>
      <c r="Y29" s="28"/>
      <c r="Z29" s="28"/>
      <c r="AA29" s="28"/>
      <c r="AB29" s="28"/>
      <c r="AC29" s="28"/>
      <c r="AD29" s="28"/>
      <c r="AE29" s="28"/>
      <c r="AF29" s="28"/>
      <c r="AG29" s="28"/>
      <c r="AH29" s="28"/>
      <c r="AI29" s="28"/>
      <c r="AJ29" s="28"/>
    </row>
    <row r="30" spans="1:36" ht="28.4" customHeight="1" x14ac:dyDescent="0.35">
      <c r="A30" s="202"/>
      <c r="B30" s="202" t="str">
        <f>IF($B$26="No Directors Identified","",IF('1. Identification'!G31="","No additional Directors identified",'1. Identification'!G31))</f>
        <v/>
      </c>
      <c r="C30" s="202"/>
      <c r="D30" s="202"/>
      <c r="E30" s="202"/>
      <c r="F30" s="202"/>
      <c r="G30" s="200"/>
      <c r="H30" s="200"/>
      <c r="I30" s="200"/>
      <c r="J30" s="289"/>
      <c r="K30" s="214"/>
      <c r="L30" s="215"/>
      <c r="M30" s="289"/>
      <c r="N30" s="214"/>
      <c r="O30" s="214"/>
      <c r="P30" s="215"/>
      <c r="Q30" s="196"/>
      <c r="R30" s="196"/>
      <c r="T30" s="28"/>
      <c r="U30" s="28"/>
      <c r="V30" s="28"/>
      <c r="W30" s="28"/>
      <c r="X30" s="28"/>
      <c r="Y30" s="28"/>
      <c r="Z30" s="28"/>
      <c r="AA30" s="28"/>
      <c r="AB30" s="28"/>
      <c r="AC30" s="28"/>
      <c r="AD30" s="28"/>
      <c r="AE30" s="28"/>
      <c r="AF30" s="28"/>
      <c r="AG30" s="28"/>
      <c r="AH30" s="28"/>
      <c r="AI30" s="28"/>
      <c r="AJ30" s="28"/>
    </row>
    <row r="31" spans="1:36" s="28" customFormat="1" ht="28.4" customHeight="1" x14ac:dyDescent="0.35">
      <c r="B31" s="199"/>
      <c r="C31" s="199"/>
      <c r="D31" s="199"/>
      <c r="E31" s="199"/>
      <c r="F31" s="199"/>
      <c r="G31" s="199"/>
      <c r="H31" s="199"/>
      <c r="I31" s="199"/>
      <c r="J31" s="199"/>
      <c r="K31" s="199"/>
      <c r="L31" s="199"/>
      <c r="M31" s="199"/>
      <c r="N31" s="199"/>
      <c r="O31" s="199"/>
      <c r="P31" s="199"/>
      <c r="Q31" s="199"/>
      <c r="R31" s="199"/>
    </row>
    <row r="32" spans="1:36" ht="28.4" customHeight="1" x14ac:dyDescent="0.35">
      <c r="A32" s="202" t="s">
        <v>311</v>
      </c>
      <c r="B32" s="290" t="s">
        <v>312</v>
      </c>
      <c r="C32" s="290"/>
      <c r="D32" s="290"/>
      <c r="E32" s="290"/>
      <c r="F32" s="290"/>
      <c r="G32" s="291" t="s">
        <v>307</v>
      </c>
      <c r="H32" s="291"/>
      <c r="I32" s="291"/>
      <c r="J32" s="291" t="s">
        <v>308</v>
      </c>
      <c r="K32" s="292"/>
      <c r="L32" s="292"/>
      <c r="M32" s="298" t="s">
        <v>292</v>
      </c>
      <c r="N32" s="299"/>
      <c r="O32" s="299"/>
      <c r="P32" s="300"/>
      <c r="Q32" s="291" t="s">
        <v>309</v>
      </c>
      <c r="R32" s="291"/>
      <c r="T32" s="28"/>
      <c r="U32" s="28"/>
      <c r="V32" s="28"/>
      <c r="W32" s="28"/>
      <c r="X32" s="28"/>
      <c r="Y32" s="28"/>
      <c r="Z32" s="28"/>
      <c r="AA32" s="28"/>
      <c r="AB32" s="28"/>
      <c r="AC32" s="28"/>
      <c r="AD32" s="28"/>
      <c r="AE32" s="28"/>
      <c r="AF32" s="28"/>
      <c r="AG32" s="28"/>
      <c r="AH32" s="28"/>
      <c r="AI32" s="28"/>
      <c r="AJ32" s="28"/>
    </row>
    <row r="33" spans="1:36" ht="28.4" customHeight="1" x14ac:dyDescent="0.35">
      <c r="A33" s="202"/>
      <c r="B33" s="202" t="str">
        <f>IF('1. Identification'!G33="","No UBOs identified",'1. Identification'!G33)</f>
        <v>No UBOs identified</v>
      </c>
      <c r="C33" s="202"/>
      <c r="D33" s="202"/>
      <c r="E33" s="202"/>
      <c r="F33" s="202"/>
      <c r="G33" s="200"/>
      <c r="H33" s="200"/>
      <c r="I33" s="200"/>
      <c r="J33" s="289"/>
      <c r="K33" s="214"/>
      <c r="L33" s="215"/>
      <c r="M33" s="289"/>
      <c r="N33" s="214"/>
      <c r="O33" s="214"/>
      <c r="P33" s="215"/>
      <c r="Q33" s="196"/>
      <c r="R33" s="196"/>
    </row>
    <row r="34" spans="1:36" ht="28.4" customHeight="1" x14ac:dyDescent="0.35">
      <c r="A34" s="202"/>
      <c r="B34" s="202" t="str">
        <f>IF($B$33="No UBOs Identified","",IF('1. Identification'!G34="","No additional UBOs identified",'1. Identification'!G34))</f>
        <v/>
      </c>
      <c r="C34" s="202"/>
      <c r="D34" s="202"/>
      <c r="E34" s="202"/>
      <c r="F34" s="202"/>
      <c r="G34" s="200"/>
      <c r="H34" s="200"/>
      <c r="I34" s="200"/>
      <c r="J34" s="289" t="s">
        <v>310</v>
      </c>
      <c r="K34" s="214"/>
      <c r="L34" s="215"/>
      <c r="M34" s="289"/>
      <c r="N34" s="214"/>
      <c r="O34" s="214"/>
      <c r="P34" s="215"/>
      <c r="Q34" s="196"/>
      <c r="R34" s="196"/>
    </row>
    <row r="35" spans="1:36" ht="28.4" customHeight="1" x14ac:dyDescent="0.35">
      <c r="A35" s="202"/>
      <c r="B35" s="202" t="str">
        <f>IF($B$33="No UBOs Identified","",IF('1. Identification'!G35="","No additional UBOs identified",'1. Identification'!G35))</f>
        <v/>
      </c>
      <c r="C35" s="202"/>
      <c r="D35" s="202"/>
      <c r="E35" s="202"/>
      <c r="F35" s="202"/>
      <c r="G35" s="200"/>
      <c r="H35" s="200"/>
      <c r="I35" s="200"/>
      <c r="J35" s="289"/>
      <c r="K35" s="214"/>
      <c r="L35" s="215"/>
      <c r="M35" s="289"/>
      <c r="N35" s="214"/>
      <c r="O35" s="214"/>
      <c r="P35" s="215"/>
      <c r="Q35" s="196"/>
      <c r="R35" s="196"/>
    </row>
    <row r="36" spans="1:36" ht="28.4" customHeight="1" x14ac:dyDescent="0.35">
      <c r="A36" s="202"/>
      <c r="B36" s="202" t="str">
        <f>IF($B$33="No UBOs Identified","",IF('1. Identification'!G36="","No additional UBOs identified",'1. Identification'!G36))</f>
        <v/>
      </c>
      <c r="C36" s="202"/>
      <c r="D36" s="202"/>
      <c r="E36" s="202"/>
      <c r="F36" s="202"/>
      <c r="G36" s="200"/>
      <c r="H36" s="200"/>
      <c r="I36" s="200"/>
      <c r="J36" s="289"/>
      <c r="K36" s="214"/>
      <c r="L36" s="215"/>
      <c r="M36" s="289"/>
      <c r="N36" s="214"/>
      <c r="O36" s="214"/>
      <c r="P36" s="215"/>
      <c r="Q36" s="196"/>
      <c r="R36" s="196"/>
    </row>
    <row r="37" spans="1:36" ht="28.4" customHeight="1" x14ac:dyDescent="0.35">
      <c r="A37" s="202"/>
      <c r="B37" s="202" t="str">
        <f>IF($B$33="No UBOs Identified","",IF('1. Identification'!G37="","No additional UBOs identified",'1. Identification'!G37))</f>
        <v/>
      </c>
      <c r="C37" s="202"/>
      <c r="D37" s="202"/>
      <c r="E37" s="202"/>
      <c r="F37" s="202"/>
      <c r="G37" s="200"/>
      <c r="H37" s="200"/>
      <c r="I37" s="200"/>
      <c r="J37" s="289"/>
      <c r="K37" s="214"/>
      <c r="L37" s="215"/>
      <c r="M37" s="289"/>
      <c r="N37" s="214"/>
      <c r="O37" s="214"/>
      <c r="P37" s="215"/>
      <c r="Q37" s="196"/>
      <c r="R37" s="196"/>
    </row>
    <row r="38" spans="1:36" s="28" customFormat="1" ht="27" customHeight="1" x14ac:dyDescent="0.35">
      <c r="B38" s="199"/>
      <c r="C38" s="199"/>
      <c r="D38" s="199"/>
      <c r="E38" s="199"/>
      <c r="F38" s="199"/>
      <c r="G38" s="199"/>
      <c r="H38" s="199"/>
      <c r="I38" s="199"/>
      <c r="J38" s="199"/>
      <c r="K38" s="199"/>
      <c r="L38" s="199"/>
      <c r="M38" s="199"/>
      <c r="N38" s="199"/>
      <c r="O38" s="199"/>
      <c r="P38" s="199"/>
      <c r="Q38" s="199"/>
      <c r="R38" s="199"/>
      <c r="T38"/>
      <c r="U38"/>
      <c r="V38"/>
      <c r="W38"/>
      <c r="X38"/>
      <c r="Y38"/>
      <c r="Z38"/>
      <c r="AA38"/>
      <c r="AB38"/>
      <c r="AC38"/>
      <c r="AD38"/>
      <c r="AE38"/>
      <c r="AF38"/>
      <c r="AG38"/>
      <c r="AH38"/>
      <c r="AI38"/>
      <c r="AJ38"/>
    </row>
    <row r="39" spans="1:36" ht="65.900000000000006" customHeight="1" x14ac:dyDescent="0.35">
      <c r="B39" s="208" t="s">
        <v>131</v>
      </c>
      <c r="C39" s="208"/>
      <c r="D39" s="208"/>
      <c r="E39" s="208"/>
      <c r="F39" s="208"/>
      <c r="G39" s="200" t="s">
        <v>313</v>
      </c>
      <c r="H39" s="196"/>
      <c r="I39" s="196"/>
      <c r="J39" s="196"/>
      <c r="K39" s="196"/>
      <c r="L39" s="196"/>
      <c r="M39" s="196"/>
      <c r="N39" s="196"/>
      <c r="O39" s="196"/>
      <c r="P39" s="196"/>
      <c r="Q39" s="196"/>
      <c r="R39" s="196"/>
    </row>
    <row r="40" spans="1:36" s="28" customFormat="1" ht="27" customHeight="1" x14ac:dyDescent="0.35">
      <c r="B40" s="199"/>
      <c r="C40" s="199"/>
      <c r="D40" s="199"/>
      <c r="E40" s="199"/>
      <c r="F40" s="199"/>
      <c r="G40" s="199"/>
      <c r="H40" s="199"/>
      <c r="I40" s="199"/>
      <c r="J40" s="199"/>
      <c r="K40" s="199"/>
      <c r="L40" s="199"/>
      <c r="M40" s="199"/>
      <c r="N40" s="199"/>
      <c r="O40" s="199"/>
      <c r="P40" s="199"/>
      <c r="Q40" s="199"/>
      <c r="R40" s="199"/>
    </row>
    <row r="41" spans="1:36" ht="21" x14ac:dyDescent="0.5">
      <c r="B41" s="217" t="s">
        <v>314</v>
      </c>
      <c r="C41" s="217"/>
      <c r="D41" s="221"/>
      <c r="E41" s="221"/>
      <c r="F41" s="221"/>
      <c r="G41" s="221"/>
      <c r="H41" s="221"/>
      <c r="I41" s="221"/>
      <c r="J41" s="217" t="s">
        <v>135</v>
      </c>
      <c r="K41" s="217"/>
      <c r="L41" s="262"/>
      <c r="M41" s="263"/>
      <c r="N41" s="182" t="s">
        <v>136</v>
      </c>
      <c r="O41" s="182"/>
      <c r="P41" s="183" t="s">
        <v>315</v>
      </c>
      <c r="Q41" s="184"/>
      <c r="R41" s="185"/>
    </row>
    <row r="42" spans="1:36" ht="21" x14ac:dyDescent="0.5">
      <c r="B42" s="217" t="s">
        <v>138</v>
      </c>
      <c r="C42" s="217"/>
      <c r="D42" s="221"/>
      <c r="E42" s="221"/>
      <c r="F42" s="221"/>
      <c r="G42" s="221"/>
      <c r="H42" s="221"/>
      <c r="I42" s="221"/>
      <c r="J42" s="217" t="s">
        <v>135</v>
      </c>
      <c r="K42" s="217"/>
      <c r="L42" s="262"/>
      <c r="M42" s="263"/>
      <c r="N42" s="182" t="s">
        <v>139</v>
      </c>
      <c r="O42" s="182"/>
      <c r="P42" s="183" t="s">
        <v>315</v>
      </c>
      <c r="Q42" s="184"/>
      <c r="R42" s="185"/>
    </row>
    <row r="43" spans="1:36" ht="21" x14ac:dyDescent="0.5">
      <c r="B43" s="30"/>
      <c r="C43" s="30"/>
      <c r="D43" s="30"/>
      <c r="K43" s="30"/>
      <c r="L43" s="30"/>
    </row>
    <row r="44" spans="1:36" ht="21" x14ac:dyDescent="0.5">
      <c r="B44" s="217" t="s">
        <v>141</v>
      </c>
      <c r="C44" s="217"/>
      <c r="D44" s="258"/>
      <c r="E44" s="258"/>
    </row>
    <row r="49" spans="2:5" ht="14.9" customHeight="1" x14ac:dyDescent="0.35">
      <c r="B49" s="216" t="s">
        <v>68</v>
      </c>
      <c r="C49" s="216"/>
      <c r="D49" s="60" t="s">
        <v>69</v>
      </c>
      <c r="E49" s="70">
        <v>45832</v>
      </c>
    </row>
  </sheetData>
  <mergeCells count="159">
    <mergeCell ref="J6:R6"/>
    <mergeCell ref="M29:P29"/>
    <mergeCell ref="M30:P30"/>
    <mergeCell ref="M32:P32"/>
    <mergeCell ref="O23:R23"/>
    <mergeCell ref="M16:N16"/>
    <mergeCell ref="J7:R7"/>
    <mergeCell ref="B30:F30"/>
    <mergeCell ref="M15:N15"/>
    <mergeCell ref="O15:R15"/>
    <mergeCell ref="Q29:R29"/>
    <mergeCell ref="O18:R18"/>
    <mergeCell ref="O12:R12"/>
    <mergeCell ref="J29:L29"/>
    <mergeCell ref="J30:L30"/>
    <mergeCell ref="B22:F22"/>
    <mergeCell ref="G22:I22"/>
    <mergeCell ref="J22:L22"/>
    <mergeCell ref="M22:N22"/>
    <mergeCell ref="Q25:R25"/>
    <mergeCell ref="Q28:R28"/>
    <mergeCell ref="J26:L26"/>
    <mergeCell ref="J27:L27"/>
    <mergeCell ref="B7:C7"/>
    <mergeCell ref="B49:C49"/>
    <mergeCell ref="B41:C41"/>
    <mergeCell ref="D41:I41"/>
    <mergeCell ref="J41:K41"/>
    <mergeCell ref="L41:M41"/>
    <mergeCell ref="B42:C42"/>
    <mergeCell ref="D42:I42"/>
    <mergeCell ref="J42:K42"/>
    <mergeCell ref="L42:M42"/>
    <mergeCell ref="B44:C44"/>
    <mergeCell ref="D44:E44"/>
    <mergeCell ref="B40:R40"/>
    <mergeCell ref="B38:R38"/>
    <mergeCell ref="B35:F35"/>
    <mergeCell ref="B37:F37"/>
    <mergeCell ref="G36:I36"/>
    <mergeCell ref="Q36:R36"/>
    <mergeCell ref="G37:I37"/>
    <mergeCell ref="G35:I35"/>
    <mergeCell ref="Q35:R35"/>
    <mergeCell ref="M36:P36"/>
    <mergeCell ref="B39:F39"/>
    <mergeCell ref="G39:R39"/>
    <mergeCell ref="M35:P35"/>
    <mergeCell ref="Q37:R37"/>
    <mergeCell ref="O16:R16"/>
    <mergeCell ref="M25:P25"/>
    <mergeCell ref="J34:L34"/>
    <mergeCell ref="G34:I34"/>
    <mergeCell ref="O22:R22"/>
    <mergeCell ref="M26:P26"/>
    <mergeCell ref="M27:P27"/>
    <mergeCell ref="B32:F32"/>
    <mergeCell ref="B31:R31"/>
    <mergeCell ref="B33:F33"/>
    <mergeCell ref="B34:F34"/>
    <mergeCell ref="Q33:R33"/>
    <mergeCell ref="G33:I33"/>
    <mergeCell ref="Q34:R34"/>
    <mergeCell ref="G17:I17"/>
    <mergeCell ref="J17:L17"/>
    <mergeCell ref="M17:N17"/>
    <mergeCell ref="G20:I20"/>
    <mergeCell ref="O17:R17"/>
    <mergeCell ref="J28:L28"/>
    <mergeCell ref="J20:L20"/>
    <mergeCell ref="M20:N20"/>
    <mergeCell ref="O20:R20"/>
    <mergeCell ref="B24:R24"/>
    <mergeCell ref="B2:C2"/>
    <mergeCell ref="D2:H2"/>
    <mergeCell ref="B3:C3"/>
    <mergeCell ref="D3:H3"/>
    <mergeCell ref="B4:C4"/>
    <mergeCell ref="D4:H4"/>
    <mergeCell ref="B9:R10"/>
    <mergeCell ref="B11:R11"/>
    <mergeCell ref="B15:F15"/>
    <mergeCell ref="B8:R8"/>
    <mergeCell ref="B14:F14"/>
    <mergeCell ref="G14:I14"/>
    <mergeCell ref="J14:L14"/>
    <mergeCell ref="M14:N14"/>
    <mergeCell ref="O14:R14"/>
    <mergeCell ref="B13:F13"/>
    <mergeCell ref="G13:I13"/>
    <mergeCell ref="B12:F12"/>
    <mergeCell ref="G12:I12"/>
    <mergeCell ref="J12:L12"/>
    <mergeCell ref="M12:N12"/>
    <mergeCell ref="D7:H7"/>
    <mergeCell ref="G15:I15"/>
    <mergeCell ref="J15:L15"/>
    <mergeCell ref="G27:I27"/>
    <mergeCell ref="Q27:R27"/>
    <mergeCell ref="G28:I28"/>
    <mergeCell ref="B20:F20"/>
    <mergeCell ref="B19:F19"/>
    <mergeCell ref="B18:F18"/>
    <mergeCell ref="G19:I19"/>
    <mergeCell ref="J19:L19"/>
    <mergeCell ref="M19:N19"/>
    <mergeCell ref="O19:R19"/>
    <mergeCell ref="G18:I18"/>
    <mergeCell ref="B21:F21"/>
    <mergeCell ref="G21:I21"/>
    <mergeCell ref="J21:L21"/>
    <mergeCell ref="N41:O41"/>
    <mergeCell ref="P41:R41"/>
    <mergeCell ref="N42:O42"/>
    <mergeCell ref="P42:R42"/>
    <mergeCell ref="A13:A23"/>
    <mergeCell ref="J13:L13"/>
    <mergeCell ref="M13:N13"/>
    <mergeCell ref="O13:R13"/>
    <mergeCell ref="B6:C6"/>
    <mergeCell ref="D6:H6"/>
    <mergeCell ref="G32:I32"/>
    <mergeCell ref="J32:L32"/>
    <mergeCell ref="Q32:R32"/>
    <mergeCell ref="M28:P28"/>
    <mergeCell ref="B16:F16"/>
    <mergeCell ref="B17:F17"/>
    <mergeCell ref="B23:F23"/>
    <mergeCell ref="G23:I23"/>
    <mergeCell ref="J23:L23"/>
    <mergeCell ref="M23:N23"/>
    <mergeCell ref="G16:I16"/>
    <mergeCell ref="J16:L16"/>
    <mergeCell ref="B28:F28"/>
    <mergeCell ref="B29:F29"/>
    <mergeCell ref="A32:A37"/>
    <mergeCell ref="M18:N18"/>
    <mergeCell ref="M33:P33"/>
    <mergeCell ref="M34:P34"/>
    <mergeCell ref="J33:L33"/>
    <mergeCell ref="G29:I29"/>
    <mergeCell ref="A25:A30"/>
    <mergeCell ref="G30:I30"/>
    <mergeCell ref="Q30:R30"/>
    <mergeCell ref="B25:F25"/>
    <mergeCell ref="B26:F26"/>
    <mergeCell ref="B27:F27"/>
    <mergeCell ref="G25:I25"/>
    <mergeCell ref="J25:L25"/>
    <mergeCell ref="G26:I26"/>
    <mergeCell ref="Q26:R26"/>
    <mergeCell ref="J35:L35"/>
    <mergeCell ref="M21:N21"/>
    <mergeCell ref="O21:R21"/>
    <mergeCell ref="J18:L18"/>
    <mergeCell ref="J37:L37"/>
    <mergeCell ref="M37:P37"/>
    <mergeCell ref="J36:L36"/>
    <mergeCell ref="B36:F36"/>
  </mergeCells>
  <conditionalFormatting sqref="D6:H6">
    <cfRule type="cellIs" dxfId="24" priority="8" operator="equal">
      <formula>"Medium Risk Customer"</formula>
    </cfRule>
    <cfRule type="cellIs" dxfId="23" priority="9" operator="equal">
      <formula>"Low Risk Customer"</formula>
    </cfRule>
    <cfRule type="cellIs" dxfId="22" priority="10" operator="equal">
      <formula>"High Risk Customer"</formula>
    </cfRule>
  </conditionalFormatting>
  <conditionalFormatting sqref="D7:H7">
    <cfRule type="cellIs" dxfId="21" priority="6" operator="equal">
      <formula>"No PEPs identified"</formula>
    </cfRule>
    <cfRule type="cellIs" dxfId="20" priority="7" operator="equal">
      <formula>"Politically Exposed Person Identified"</formula>
    </cfRule>
  </conditionalFormatting>
  <conditionalFormatting sqref="J6">
    <cfRule type="cellIs" dxfId="19" priority="1" operator="equal">
      <formula>"This form is not suitable for High Risk Customers, please use the EDD form instead"</formula>
    </cfRule>
    <cfRule type="cellIs" dxfId="18" priority="2" operator="equal">
      <formula>0</formula>
    </cfRule>
  </conditionalFormatting>
  <conditionalFormatting sqref="J7">
    <cfRule type="cellIs" dxfId="17" priority="3" operator="equal">
      <formula>"This Firm is not suitable for PEP associated customers, please use the EDD form instead"</formula>
    </cfRule>
    <cfRule type="cellIs" dxfId="16" priority="5" operator="equal">
      <formula>0</formula>
    </cfRule>
  </conditionalFormatting>
  <dataValidations disablePrompts="1" count="1">
    <dataValidation type="list" allowBlank="1" showInputMessage="1" showErrorMessage="1" sqref="D4:H5" xr:uid="{3E20813F-8B50-427E-9C9F-25D280D963F6}">
      <formula1>$J$4:$R$4</formula1>
    </dataValidation>
  </dataValidations>
  <pageMargins left="0.7" right="0.7" top="0.75" bottom="0.75" header="0.3" footer="0.3"/>
  <pageSetup paperSize="9" scale="42" fitToHeight="0" orientation="portrait"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26CE-A309-4FC4-920C-9EB1E6E44C6C}">
  <sheetPr>
    <pageSetUpPr fitToPage="1"/>
  </sheetPr>
  <dimension ref="A2:AJ43"/>
  <sheetViews>
    <sheetView topLeftCell="A4" zoomScaleNormal="100" workbookViewId="0">
      <selection activeCell="E43" sqref="E43"/>
    </sheetView>
  </sheetViews>
  <sheetFormatPr defaultColWidth="9.453125" defaultRowHeight="14.5" x14ac:dyDescent="0.35"/>
  <cols>
    <col min="1" max="1" width="23.453125" customWidth="1"/>
    <col min="2" max="2" width="12" style="3" customWidth="1"/>
    <col min="3" max="3" width="23" style="2" customWidth="1"/>
    <col min="6" max="8" width="8.54296875" customWidth="1"/>
    <col min="9" max="9" width="4.54296875" customWidth="1"/>
    <col min="10" max="10" width="3.54296875" customWidth="1"/>
    <col min="11" max="11" width="8.453125" customWidth="1"/>
    <col min="12" max="12" width="11.54296875" customWidth="1"/>
    <col min="13" max="13" width="13.453125" customWidth="1"/>
    <col min="14" max="14" width="14.54296875" bestFit="1" customWidth="1"/>
    <col min="15" max="15" width="13.08984375" bestFit="1" customWidth="1"/>
    <col min="16" max="16" width="12.54296875" customWidth="1"/>
    <col min="17" max="17" width="9.453125" style="4" customWidth="1"/>
    <col min="18" max="18" width="11" customWidth="1"/>
    <col min="24" max="24" width="38" customWidth="1"/>
  </cols>
  <sheetData>
    <row r="2" spans="1:27" ht="27" customHeight="1" x14ac:dyDescent="0.35">
      <c r="B2" s="203" t="s">
        <v>70</v>
      </c>
      <c r="C2" s="204"/>
      <c r="D2" s="204" t="str">
        <f>IF('1. Identification'!D2="","",'1. Identification'!D2)</f>
        <v/>
      </c>
      <c r="E2" s="204"/>
      <c r="F2" s="204"/>
      <c r="G2" s="204"/>
      <c r="H2" s="204"/>
      <c r="I2" s="6"/>
    </row>
    <row r="3" spans="1:27" ht="27" customHeight="1" x14ac:dyDescent="0.35">
      <c r="B3" s="203" t="s">
        <v>71</v>
      </c>
      <c r="C3" s="204"/>
      <c r="D3" s="204" t="str">
        <f>IF('1. Identification'!D3="","",'1. Identification'!D3)</f>
        <v/>
      </c>
      <c r="E3" s="204"/>
      <c r="F3" s="204"/>
      <c r="G3" s="204"/>
      <c r="H3" s="204"/>
      <c r="I3" s="49" t="s">
        <v>72</v>
      </c>
      <c r="J3" s="50"/>
      <c r="K3" s="50"/>
      <c r="L3" s="50"/>
      <c r="M3" s="50"/>
      <c r="N3" s="50"/>
      <c r="O3" s="50"/>
      <c r="P3" s="50"/>
      <c r="Q3" s="51"/>
      <c r="R3" s="50"/>
    </row>
    <row r="4" spans="1:27" ht="27" customHeight="1" x14ac:dyDescent="0.35">
      <c r="B4" s="203" t="s">
        <v>74</v>
      </c>
      <c r="C4" s="204"/>
      <c r="D4" s="204" t="str">
        <f>IF('1. Identification'!D4="","",'1. Identification'!D4)</f>
        <v/>
      </c>
      <c r="E4" s="204"/>
      <c r="F4" s="204"/>
      <c r="G4" s="204"/>
      <c r="H4" s="204"/>
      <c r="I4" s="49" t="s">
        <v>72</v>
      </c>
      <c r="J4" s="52" t="s">
        <v>75</v>
      </c>
      <c r="K4" s="52" t="s">
        <v>76</v>
      </c>
      <c r="L4" s="52" t="s">
        <v>77</v>
      </c>
      <c r="M4" s="52" t="s">
        <v>78</v>
      </c>
      <c r="N4" s="52" t="s">
        <v>79</v>
      </c>
      <c r="O4" s="52" t="s">
        <v>80</v>
      </c>
      <c r="P4" s="52" t="s">
        <v>81</v>
      </c>
      <c r="Q4" s="53" t="s">
        <v>82</v>
      </c>
      <c r="R4" s="52" t="s">
        <v>83</v>
      </c>
    </row>
    <row r="5" spans="1:27" ht="27" customHeight="1" x14ac:dyDescent="0.35">
      <c r="B5"/>
      <c r="C5"/>
      <c r="M5" s="52"/>
      <c r="N5" s="52"/>
      <c r="O5" s="52"/>
      <c r="P5" s="52"/>
      <c r="Q5" s="53"/>
      <c r="R5" s="52"/>
    </row>
    <row r="6" spans="1:27" ht="27" customHeight="1" x14ac:dyDescent="0.35">
      <c r="B6" s="203" t="s">
        <v>286</v>
      </c>
      <c r="C6" s="204"/>
      <c r="D6" s="293" t="str">
        <f>IF('2. Screening &amp; Risk Scoring'!E72="High","High Risk Customer",IF('2. Screening &amp; Risk Scoring'!E72="Medium","Medium Risk Customer",IF('2. Screening &amp; Risk Scoring'!E72="Low","Low Risk Customer","TBC")))</f>
        <v>Medium Risk Customer</v>
      </c>
      <c r="E6" s="294"/>
      <c r="F6" s="294"/>
      <c r="G6" s="294"/>
      <c r="H6" s="295"/>
      <c r="I6" s="49"/>
      <c r="J6" s="301" t="str">
        <f>IF(D6&lt;&gt;"Low Risk Customer","This form is not suitable for any Customer other than Low Risk Customers - Please use a different form instead.",0)</f>
        <v>This form is not suitable for any Customer other than Low Risk Customers - Please use a different form instead.</v>
      </c>
      <c r="K6" s="301"/>
      <c r="L6" s="301"/>
      <c r="M6" s="301"/>
      <c r="N6" s="301"/>
      <c r="O6" s="301"/>
      <c r="P6" s="301"/>
      <c r="Q6" s="301"/>
      <c r="R6" s="301"/>
    </row>
    <row r="7" spans="1:27" ht="27" customHeight="1" x14ac:dyDescent="0.35">
      <c r="B7" s="203" t="s">
        <v>248</v>
      </c>
      <c r="C7" s="203"/>
      <c r="D7" s="204" t="str">
        <f>IF('2. Screening &amp; Risk Scoring'!Q20="Yes","Politically Exposed Person Identified","No PEPs identified")</f>
        <v>No PEPs identified</v>
      </c>
      <c r="E7" s="204"/>
      <c r="F7" s="204"/>
      <c r="G7" s="204"/>
      <c r="H7" s="204"/>
      <c r="I7" s="49"/>
      <c r="J7" s="199">
        <f>IF(D7="Politically Exposed Person Identified","This Firm is not suitable for PEP associated customers, please use the EDD form instead",0)</f>
        <v>0</v>
      </c>
      <c r="K7" s="199"/>
      <c r="L7" s="199"/>
      <c r="M7" s="199"/>
      <c r="N7" s="199"/>
      <c r="O7" s="199"/>
      <c r="P7" s="199"/>
      <c r="Q7" s="199"/>
      <c r="R7" s="199"/>
    </row>
    <row r="8" spans="1:27" ht="27" customHeight="1" x14ac:dyDescent="0.35">
      <c r="B8" s="199"/>
      <c r="C8" s="199"/>
      <c r="D8" s="199"/>
      <c r="E8" s="199"/>
      <c r="F8" s="199"/>
      <c r="G8" s="199"/>
      <c r="H8" s="199"/>
      <c r="I8" s="199"/>
      <c r="J8" s="199"/>
      <c r="K8" s="199"/>
      <c r="L8" s="199"/>
      <c r="M8" s="199"/>
      <c r="N8" s="199"/>
      <c r="O8" s="199"/>
      <c r="P8" s="199"/>
      <c r="Q8" s="199"/>
      <c r="R8" s="199"/>
    </row>
    <row r="9" spans="1:27" ht="14.9" customHeight="1" x14ac:dyDescent="0.35">
      <c r="B9" s="205" t="s">
        <v>316</v>
      </c>
      <c r="C9" s="206"/>
      <c r="D9" s="206"/>
      <c r="E9" s="206"/>
      <c r="F9" s="206"/>
      <c r="G9" s="206"/>
      <c r="H9" s="206"/>
      <c r="I9" s="206"/>
      <c r="J9" s="206"/>
      <c r="K9" s="206"/>
      <c r="L9" s="206"/>
      <c r="M9" s="206"/>
      <c r="N9" s="206"/>
      <c r="O9" s="206"/>
      <c r="P9" s="206"/>
      <c r="Q9" s="206"/>
      <c r="R9" s="207"/>
    </row>
    <row r="10" spans="1:27" ht="25.5" customHeight="1" x14ac:dyDescent="0.35">
      <c r="B10" s="206"/>
      <c r="C10" s="206"/>
      <c r="D10" s="206"/>
      <c r="E10" s="206"/>
      <c r="F10" s="206"/>
      <c r="G10" s="206"/>
      <c r="H10" s="206"/>
      <c r="I10" s="206"/>
      <c r="J10" s="206"/>
      <c r="K10" s="206"/>
      <c r="L10" s="206"/>
      <c r="M10" s="206"/>
      <c r="N10" s="206"/>
      <c r="O10" s="206"/>
      <c r="P10" s="206"/>
      <c r="Q10" s="206"/>
      <c r="R10" s="207"/>
      <c r="X10" s="28"/>
      <c r="Y10" s="28"/>
      <c r="Z10" s="28"/>
      <c r="AA10" s="28"/>
    </row>
    <row r="11" spans="1:27" ht="25.5" customHeight="1" x14ac:dyDescent="0.35">
      <c r="B11" s="199"/>
      <c r="C11" s="199"/>
      <c r="D11" s="199"/>
      <c r="E11" s="199"/>
      <c r="F11" s="199"/>
      <c r="G11" s="199"/>
      <c r="H11" s="199"/>
      <c r="I11" s="199"/>
      <c r="J11" s="199"/>
      <c r="K11" s="199"/>
      <c r="L11" s="199"/>
      <c r="M11" s="199"/>
      <c r="N11" s="199"/>
      <c r="O11" s="199"/>
      <c r="P11" s="199"/>
      <c r="Q11" s="199"/>
      <c r="R11" s="199"/>
      <c r="X11" s="28"/>
      <c r="Y11" s="28"/>
      <c r="Z11" s="28"/>
      <c r="AA11" s="28"/>
    </row>
    <row r="12" spans="1:27" s="28" customFormat="1" ht="27" customHeight="1" x14ac:dyDescent="0.35">
      <c r="A12"/>
      <c r="B12" s="290" t="s">
        <v>288</v>
      </c>
      <c r="C12" s="290"/>
      <c r="D12" s="290"/>
      <c r="E12" s="290"/>
      <c r="F12" s="290"/>
      <c r="G12" s="291" t="s">
        <v>289</v>
      </c>
      <c r="H12" s="291"/>
      <c r="I12" s="291"/>
      <c r="J12" s="292" t="s">
        <v>317</v>
      </c>
      <c r="K12" s="292"/>
      <c r="L12" s="292"/>
      <c r="M12" s="296" t="s">
        <v>290</v>
      </c>
      <c r="N12" s="297"/>
      <c r="O12" s="291" t="s">
        <v>292</v>
      </c>
      <c r="P12" s="291"/>
      <c r="Q12" s="291"/>
      <c r="R12" s="291"/>
    </row>
    <row r="13" spans="1:27" s="28" customFormat="1" ht="46.4" customHeight="1" x14ac:dyDescent="0.35">
      <c r="A13" s="172" t="s">
        <v>318</v>
      </c>
      <c r="B13" s="208" t="s">
        <v>319</v>
      </c>
      <c r="C13" s="208"/>
      <c r="D13" s="208"/>
      <c r="E13" s="208"/>
      <c r="F13" s="208"/>
      <c r="G13" s="200"/>
      <c r="H13" s="200"/>
      <c r="I13" s="200"/>
      <c r="J13" s="196"/>
      <c r="K13" s="196"/>
      <c r="L13" s="196"/>
      <c r="M13" s="196"/>
      <c r="N13" s="196"/>
      <c r="O13" s="196"/>
      <c r="P13" s="196"/>
      <c r="Q13" s="196"/>
      <c r="R13" s="196"/>
    </row>
    <row r="14" spans="1:27" s="28" customFormat="1" ht="46.4" customHeight="1" x14ac:dyDescent="0.35">
      <c r="A14" s="174"/>
      <c r="B14" s="208" t="s">
        <v>320</v>
      </c>
      <c r="C14" s="208"/>
      <c r="D14" s="208"/>
      <c r="E14" s="208"/>
      <c r="F14" s="208"/>
      <c r="G14" s="200"/>
      <c r="H14" s="200"/>
      <c r="I14" s="200"/>
      <c r="J14" s="196"/>
      <c r="K14" s="196"/>
      <c r="L14" s="196"/>
      <c r="M14" s="196"/>
      <c r="N14" s="196"/>
      <c r="O14" s="196"/>
      <c r="P14" s="196"/>
      <c r="Q14" s="196"/>
      <c r="R14" s="196"/>
    </row>
    <row r="15" spans="1:27" s="28" customFormat="1" ht="40.5" customHeight="1" x14ac:dyDescent="0.35">
      <c r="A15" s="172" t="s">
        <v>321</v>
      </c>
      <c r="B15" s="208" t="s">
        <v>322</v>
      </c>
      <c r="C15" s="208"/>
      <c r="D15" s="208"/>
      <c r="E15" s="208"/>
      <c r="F15" s="208"/>
      <c r="G15" s="200"/>
      <c r="H15" s="200"/>
      <c r="I15" s="200"/>
      <c r="J15" s="196"/>
      <c r="K15" s="196"/>
      <c r="L15" s="196"/>
      <c r="M15" s="196"/>
      <c r="N15" s="196"/>
      <c r="O15" s="196"/>
      <c r="P15" s="196"/>
      <c r="Q15" s="196"/>
      <c r="R15" s="196"/>
    </row>
    <row r="16" spans="1:27" s="28" customFormat="1" ht="48.65" customHeight="1" x14ac:dyDescent="0.35">
      <c r="A16" s="174"/>
      <c r="B16" s="208" t="s">
        <v>323</v>
      </c>
      <c r="C16" s="208"/>
      <c r="D16" s="208"/>
      <c r="E16" s="208"/>
      <c r="F16" s="208"/>
      <c r="G16" s="200"/>
      <c r="H16" s="200"/>
      <c r="I16" s="200"/>
      <c r="J16" s="196"/>
      <c r="K16" s="196"/>
      <c r="L16" s="196"/>
      <c r="M16" s="196"/>
      <c r="N16" s="196"/>
      <c r="O16" s="196"/>
      <c r="P16" s="196"/>
      <c r="Q16" s="196"/>
      <c r="R16" s="196"/>
    </row>
    <row r="17" spans="1:36" s="28" customFormat="1" ht="37.5" customHeight="1" x14ac:dyDescent="0.35">
      <c r="A17" s="172" t="s">
        <v>324</v>
      </c>
      <c r="B17" s="175" t="s">
        <v>325</v>
      </c>
      <c r="C17" s="176"/>
      <c r="D17" s="176"/>
      <c r="E17" s="176"/>
      <c r="F17" s="177"/>
      <c r="G17" s="200"/>
      <c r="H17" s="200"/>
      <c r="I17" s="200"/>
      <c r="J17" s="196"/>
      <c r="K17" s="196"/>
      <c r="L17" s="196"/>
      <c r="M17" s="196"/>
      <c r="N17" s="196"/>
      <c r="O17" s="196"/>
      <c r="P17" s="196"/>
      <c r="Q17" s="196"/>
      <c r="R17" s="196"/>
    </row>
    <row r="18" spans="1:36" s="28" customFormat="1" ht="45.65" customHeight="1" x14ac:dyDescent="0.35">
      <c r="A18" s="174"/>
      <c r="B18" s="175" t="s">
        <v>326</v>
      </c>
      <c r="C18" s="176"/>
      <c r="D18" s="176"/>
      <c r="E18" s="176"/>
      <c r="F18" s="177"/>
      <c r="G18" s="200"/>
      <c r="H18" s="200"/>
      <c r="I18" s="200"/>
      <c r="J18" s="196"/>
      <c r="K18" s="196"/>
      <c r="L18" s="196"/>
      <c r="M18" s="196"/>
      <c r="N18" s="196"/>
      <c r="O18" s="196"/>
      <c r="P18" s="196"/>
      <c r="Q18" s="196"/>
      <c r="R18" s="196"/>
    </row>
    <row r="19" spans="1:36" s="28" customFormat="1" ht="57.65" customHeight="1" x14ac:dyDescent="0.35">
      <c r="A19" s="68" t="s">
        <v>327</v>
      </c>
      <c r="B19" s="175" t="s">
        <v>328</v>
      </c>
      <c r="C19" s="176"/>
      <c r="D19" s="176"/>
      <c r="E19" s="176"/>
      <c r="F19" s="177"/>
      <c r="G19" s="200"/>
      <c r="H19" s="200"/>
      <c r="I19" s="200"/>
      <c r="J19" s="196"/>
      <c r="K19" s="196"/>
      <c r="L19" s="196"/>
      <c r="M19" s="196"/>
      <c r="N19" s="196"/>
      <c r="O19" s="196"/>
      <c r="P19" s="196"/>
      <c r="Q19" s="196"/>
      <c r="R19" s="196"/>
    </row>
    <row r="20" spans="1:36" s="28" customFormat="1" ht="38.9" customHeight="1" x14ac:dyDescent="0.35">
      <c r="A20" s="68" t="s">
        <v>329</v>
      </c>
      <c r="B20" s="175" t="s">
        <v>330</v>
      </c>
      <c r="C20" s="176"/>
      <c r="D20" s="176"/>
      <c r="E20" s="176"/>
      <c r="F20" s="177"/>
      <c r="G20" s="200"/>
      <c r="H20" s="200"/>
      <c r="I20" s="200"/>
      <c r="J20" s="196"/>
      <c r="K20" s="196"/>
      <c r="L20" s="196"/>
      <c r="M20" s="196"/>
      <c r="N20" s="196"/>
      <c r="O20" s="196"/>
      <c r="P20" s="196"/>
      <c r="Q20" s="196"/>
      <c r="R20" s="196"/>
    </row>
    <row r="21" spans="1:36" s="28" customFormat="1" ht="45.65" customHeight="1" x14ac:dyDescent="0.35">
      <c r="A21" s="68" t="s">
        <v>331</v>
      </c>
      <c r="B21" s="175" t="s">
        <v>332</v>
      </c>
      <c r="C21" s="176"/>
      <c r="D21" s="176"/>
      <c r="E21" s="176"/>
      <c r="F21" s="177"/>
      <c r="G21" s="200"/>
      <c r="H21" s="200"/>
      <c r="I21" s="200"/>
      <c r="J21" s="196"/>
      <c r="K21" s="196"/>
      <c r="L21" s="196"/>
      <c r="M21" s="196"/>
      <c r="N21" s="196"/>
      <c r="O21" s="196"/>
      <c r="P21" s="196"/>
      <c r="Q21" s="196"/>
      <c r="R21" s="196"/>
    </row>
    <row r="22" spans="1:36" s="28" customFormat="1" ht="40.5" customHeight="1" x14ac:dyDescent="0.35">
      <c r="A22" s="172" t="s">
        <v>333</v>
      </c>
      <c r="B22" s="175" t="s">
        <v>334</v>
      </c>
      <c r="C22" s="176"/>
      <c r="D22" s="176"/>
      <c r="E22" s="176"/>
      <c r="F22" s="177"/>
      <c r="G22" s="200"/>
      <c r="H22" s="200"/>
      <c r="I22" s="200"/>
      <c r="J22" s="196"/>
      <c r="K22" s="196"/>
      <c r="L22" s="196"/>
      <c r="M22" s="196"/>
      <c r="N22" s="196"/>
      <c r="O22" s="196"/>
      <c r="P22" s="196"/>
      <c r="Q22" s="196"/>
      <c r="R22" s="196"/>
    </row>
    <row r="23" spans="1:36" s="28" customFormat="1" ht="42.65" customHeight="1" x14ac:dyDescent="0.35">
      <c r="A23" s="173"/>
      <c r="B23" s="175" t="s">
        <v>335</v>
      </c>
      <c r="C23" s="176"/>
      <c r="D23" s="176"/>
      <c r="E23" s="176"/>
      <c r="F23" s="177"/>
      <c r="G23" s="200"/>
      <c r="H23" s="200"/>
      <c r="I23" s="200"/>
      <c r="J23" s="196"/>
      <c r="K23" s="196"/>
      <c r="L23" s="196"/>
      <c r="M23" s="196"/>
      <c r="N23" s="196"/>
      <c r="O23" s="196"/>
      <c r="P23" s="196"/>
      <c r="Q23" s="196"/>
      <c r="R23" s="196"/>
    </row>
    <row r="24" spans="1:36" s="28" customFormat="1" ht="42.65" customHeight="1" x14ac:dyDescent="0.35">
      <c r="A24" s="173"/>
      <c r="B24" s="175" t="s">
        <v>336</v>
      </c>
      <c r="C24" s="176"/>
      <c r="D24" s="176"/>
      <c r="E24" s="176"/>
      <c r="F24" s="177"/>
      <c r="G24" s="200"/>
      <c r="H24" s="200"/>
      <c r="I24" s="200"/>
      <c r="J24" s="196"/>
      <c r="K24" s="196"/>
      <c r="L24" s="196"/>
      <c r="M24" s="196"/>
      <c r="N24" s="196"/>
      <c r="O24" s="196"/>
      <c r="P24" s="196"/>
      <c r="Q24" s="196"/>
      <c r="R24" s="196"/>
    </row>
    <row r="25" spans="1:36" s="28" customFormat="1" ht="33" customHeight="1" x14ac:dyDescent="0.35">
      <c r="A25" s="174"/>
      <c r="B25" s="208" t="s">
        <v>304</v>
      </c>
      <c r="C25" s="208"/>
      <c r="D25" s="208"/>
      <c r="E25" s="208"/>
      <c r="F25" s="208"/>
      <c r="G25" s="213" t="str">
        <f>IF(ISNUMBER(SEARCH("elective",'1. Identification'!I42)),"Yes","No")</f>
        <v>No</v>
      </c>
      <c r="H25" s="213"/>
      <c r="I25" s="213"/>
      <c r="J25" s="196"/>
      <c r="K25" s="196"/>
      <c r="L25" s="196"/>
      <c r="M25" s="196"/>
      <c r="N25" s="196"/>
      <c r="O25" s="213">
        <f>'1. Identification'!P42</f>
        <v>0</v>
      </c>
      <c r="P25" s="213"/>
      <c r="Q25" s="213"/>
      <c r="R25" s="213"/>
    </row>
    <row r="26" spans="1:36" s="28" customFormat="1" ht="27" customHeight="1" x14ac:dyDescent="0.35">
      <c r="B26" s="199"/>
      <c r="C26" s="199"/>
      <c r="D26" s="199"/>
      <c r="E26" s="199"/>
      <c r="F26" s="199"/>
      <c r="G26" s="199"/>
      <c r="H26" s="199"/>
      <c r="I26" s="199"/>
      <c r="J26" s="199"/>
      <c r="K26" s="199"/>
      <c r="L26" s="199"/>
      <c r="M26" s="199"/>
      <c r="N26" s="199"/>
      <c r="O26" s="199"/>
      <c r="P26" s="199"/>
      <c r="Q26" s="199"/>
      <c r="R26" s="199"/>
    </row>
    <row r="27" spans="1:36" s="28" customFormat="1" ht="30" customHeight="1" x14ac:dyDescent="0.35">
      <c r="A27" s="202" t="s">
        <v>337</v>
      </c>
      <c r="B27" s="290" t="s">
        <v>338</v>
      </c>
      <c r="C27" s="290"/>
      <c r="D27" s="290"/>
      <c r="E27" s="290"/>
      <c r="F27" s="290"/>
      <c r="G27" s="296" t="s">
        <v>339</v>
      </c>
      <c r="H27" s="303"/>
      <c r="I27" s="303"/>
      <c r="J27" s="303"/>
      <c r="K27" s="303"/>
      <c r="L27" s="303"/>
      <c r="M27" s="303"/>
      <c r="N27" s="303"/>
      <c r="O27" s="303"/>
      <c r="P27" s="303"/>
      <c r="Q27" s="303"/>
      <c r="R27" s="297"/>
    </row>
    <row r="28" spans="1:36" s="28" customFormat="1" ht="30" customHeight="1" x14ac:dyDescent="0.35">
      <c r="A28" s="202"/>
      <c r="B28" s="202" t="str">
        <f>IF('1. Identification'!G23="","No contact names identified",'1. Identification'!G23)</f>
        <v>No contact names identified</v>
      </c>
      <c r="C28" s="202"/>
      <c r="D28" s="202"/>
      <c r="E28" s="202"/>
      <c r="F28" s="202"/>
      <c r="G28" s="304" t="s">
        <v>340</v>
      </c>
      <c r="H28" s="305"/>
      <c r="I28" s="305"/>
      <c r="J28" s="305"/>
      <c r="K28" s="305"/>
      <c r="L28" s="305"/>
      <c r="M28" s="305"/>
      <c r="N28" s="305"/>
      <c r="O28" s="305"/>
      <c r="P28" s="305"/>
      <c r="Q28" s="305"/>
      <c r="R28" s="306"/>
    </row>
    <row r="29" spans="1:36" s="28" customFormat="1" ht="30" customHeight="1" x14ac:dyDescent="0.35">
      <c r="A29" s="202"/>
      <c r="B29" s="202" t="str">
        <f>IF('1. Identification'!G24="","No contact numbers identified",'1. Identification'!G24)</f>
        <v>No contact numbers identified</v>
      </c>
      <c r="C29" s="202"/>
      <c r="D29" s="202"/>
      <c r="E29" s="202"/>
      <c r="F29" s="202"/>
      <c r="G29" s="307"/>
      <c r="H29" s="308"/>
      <c r="I29" s="308"/>
      <c r="J29" s="308"/>
      <c r="K29" s="308"/>
      <c r="L29" s="308"/>
      <c r="M29" s="308"/>
      <c r="N29" s="308"/>
      <c r="O29" s="308"/>
      <c r="P29" s="308"/>
      <c r="Q29" s="308"/>
      <c r="R29" s="309"/>
    </row>
    <row r="30" spans="1:36" s="28" customFormat="1" ht="30" customHeight="1" x14ac:dyDescent="0.35">
      <c r="A30" s="202"/>
      <c r="B30" s="202" t="str">
        <f>IF('1. Identification'!G25="","No contact email addresses identified",'1. Identification'!G25)</f>
        <v>No contact email addresses identified</v>
      </c>
      <c r="C30" s="202"/>
      <c r="D30" s="202"/>
      <c r="E30" s="202"/>
      <c r="F30" s="202"/>
      <c r="G30" s="307"/>
      <c r="H30" s="308"/>
      <c r="I30" s="308"/>
      <c r="J30" s="308"/>
      <c r="K30" s="308"/>
      <c r="L30" s="308"/>
      <c r="M30" s="308"/>
      <c r="N30" s="308"/>
      <c r="O30" s="308"/>
      <c r="P30" s="308"/>
      <c r="Q30" s="308"/>
      <c r="R30" s="309"/>
    </row>
    <row r="31" spans="1:36" ht="30" customHeight="1" x14ac:dyDescent="0.35">
      <c r="A31" s="202"/>
      <c r="B31" s="202" t="str">
        <f>IF('1. Identification'!G19="","No principal place of business identified",'1. Identification'!G19)</f>
        <v>No principal place of business identified</v>
      </c>
      <c r="C31" s="202"/>
      <c r="D31" s="202"/>
      <c r="E31" s="202"/>
      <c r="F31" s="202"/>
      <c r="G31" s="310"/>
      <c r="H31" s="311"/>
      <c r="I31" s="311"/>
      <c r="J31" s="311"/>
      <c r="K31" s="311"/>
      <c r="L31" s="311"/>
      <c r="M31" s="311"/>
      <c r="N31" s="311"/>
      <c r="O31" s="311"/>
      <c r="P31" s="311"/>
      <c r="Q31" s="311"/>
      <c r="R31" s="312"/>
      <c r="T31" s="28"/>
      <c r="U31" s="28"/>
      <c r="V31" s="28"/>
      <c r="W31" s="28"/>
      <c r="X31" s="28"/>
      <c r="Y31" s="28"/>
      <c r="Z31" s="28"/>
      <c r="AA31" s="28"/>
      <c r="AB31" s="28"/>
      <c r="AC31" s="28"/>
      <c r="AD31" s="28"/>
      <c r="AE31" s="28"/>
      <c r="AF31" s="28"/>
      <c r="AG31" s="28"/>
      <c r="AH31" s="28"/>
      <c r="AI31" s="28"/>
      <c r="AJ31" s="28"/>
    </row>
    <row r="32" spans="1:36" s="28" customFormat="1" ht="28.4" customHeight="1" x14ac:dyDescent="0.35">
      <c r="B32" s="199"/>
      <c r="C32" s="199"/>
      <c r="D32" s="199"/>
      <c r="E32" s="199"/>
      <c r="F32" s="199"/>
      <c r="G32" s="199"/>
      <c r="H32" s="199"/>
      <c r="I32" s="199"/>
      <c r="J32" s="199"/>
      <c r="K32" s="199"/>
      <c r="L32" s="199"/>
      <c r="M32" s="199"/>
      <c r="N32" s="199"/>
      <c r="O32" s="199"/>
      <c r="P32" s="199"/>
      <c r="Q32" s="199"/>
      <c r="R32" s="199"/>
    </row>
    <row r="33" spans="2:18" ht="65.900000000000006" customHeight="1" x14ac:dyDescent="0.35">
      <c r="B33" s="208" t="s">
        <v>131</v>
      </c>
      <c r="C33" s="208"/>
      <c r="D33" s="208"/>
      <c r="E33" s="208"/>
      <c r="F33" s="208"/>
      <c r="G33" s="200" t="s">
        <v>313</v>
      </c>
      <c r="H33" s="196"/>
      <c r="I33" s="196"/>
      <c r="J33" s="196"/>
      <c r="K33" s="196"/>
      <c r="L33" s="196"/>
      <c r="M33" s="196"/>
      <c r="N33" s="196"/>
      <c r="O33" s="196"/>
      <c r="P33" s="196"/>
      <c r="Q33" s="196"/>
      <c r="R33" s="196"/>
    </row>
    <row r="34" spans="2:18" s="28" customFormat="1" ht="27" customHeight="1" x14ac:dyDescent="0.35">
      <c r="B34" s="199"/>
      <c r="C34" s="199"/>
      <c r="D34" s="199"/>
      <c r="E34" s="199"/>
      <c r="F34" s="199"/>
      <c r="G34" s="199"/>
      <c r="H34" s="199"/>
      <c r="I34" s="199"/>
      <c r="J34" s="199"/>
      <c r="K34" s="199"/>
      <c r="L34" s="199"/>
      <c r="M34" s="199"/>
      <c r="N34" s="199"/>
      <c r="O34" s="199"/>
      <c r="P34" s="199"/>
      <c r="Q34" s="199"/>
      <c r="R34" s="199"/>
    </row>
    <row r="35" spans="2:18" ht="21" x14ac:dyDescent="0.5">
      <c r="B35" s="217" t="s">
        <v>314</v>
      </c>
      <c r="C35" s="217"/>
      <c r="D35" s="221"/>
      <c r="E35" s="221"/>
      <c r="F35" s="221"/>
      <c r="G35" s="221"/>
      <c r="H35" s="221"/>
      <c r="I35" s="221"/>
      <c r="J35" s="217" t="s">
        <v>135</v>
      </c>
      <c r="K35" s="217"/>
      <c r="L35" s="262"/>
      <c r="M35" s="263"/>
      <c r="Q35"/>
    </row>
    <row r="36" spans="2:18" ht="21" x14ac:dyDescent="0.5">
      <c r="B36" s="217" t="s">
        <v>138</v>
      </c>
      <c r="C36" s="217"/>
      <c r="D36" s="221"/>
      <c r="E36" s="221"/>
      <c r="F36" s="221"/>
      <c r="G36" s="221"/>
      <c r="H36" s="221"/>
      <c r="I36" s="221"/>
      <c r="J36" s="217" t="s">
        <v>135</v>
      </c>
      <c r="K36" s="217"/>
      <c r="L36" s="262"/>
      <c r="M36" s="263"/>
      <c r="Q36"/>
    </row>
    <row r="37" spans="2:18" ht="21" x14ac:dyDescent="0.5">
      <c r="B37" s="30"/>
      <c r="C37" s="30"/>
      <c r="D37" s="30"/>
      <c r="K37" s="30"/>
      <c r="L37" s="30"/>
    </row>
    <row r="38" spans="2:18" ht="21" x14ac:dyDescent="0.5">
      <c r="B38" s="217" t="s">
        <v>141</v>
      </c>
      <c r="C38" s="217"/>
      <c r="D38" s="302"/>
      <c r="E38" s="302"/>
    </row>
    <row r="43" spans="2:18" ht="14.4" customHeight="1" x14ac:dyDescent="0.35">
      <c r="B43" s="216" t="s">
        <v>68</v>
      </c>
      <c r="C43" s="216"/>
      <c r="D43" s="60" t="s">
        <v>69</v>
      </c>
      <c r="E43" s="70">
        <v>45809</v>
      </c>
    </row>
  </sheetData>
  <mergeCells count="113">
    <mergeCell ref="J21:L21"/>
    <mergeCell ref="M21:N21"/>
    <mergeCell ref="O21:R21"/>
    <mergeCell ref="A22:A25"/>
    <mergeCell ref="G27:R27"/>
    <mergeCell ref="G28:R31"/>
    <mergeCell ref="J19:L19"/>
    <mergeCell ref="M19:N19"/>
    <mergeCell ref="O19:R19"/>
    <mergeCell ref="B20:F20"/>
    <mergeCell ref="G20:I20"/>
    <mergeCell ref="J20:L20"/>
    <mergeCell ref="M20:N20"/>
    <mergeCell ref="O20:R20"/>
    <mergeCell ref="B25:F25"/>
    <mergeCell ref="G25:I25"/>
    <mergeCell ref="J25:L25"/>
    <mergeCell ref="M25:N25"/>
    <mergeCell ref="O25:R25"/>
    <mergeCell ref="B26:R26"/>
    <mergeCell ref="B24:F24"/>
    <mergeCell ref="G24:I24"/>
    <mergeCell ref="J24:L24"/>
    <mergeCell ref="M24:N24"/>
    <mergeCell ref="A13:A14"/>
    <mergeCell ref="A15:A16"/>
    <mergeCell ref="A17:A18"/>
    <mergeCell ref="B19:F19"/>
    <mergeCell ref="G19:I19"/>
    <mergeCell ref="B21:F21"/>
    <mergeCell ref="G21:I21"/>
    <mergeCell ref="B43:C43"/>
    <mergeCell ref="J6:R6"/>
    <mergeCell ref="B14:F14"/>
    <mergeCell ref="G14:I14"/>
    <mergeCell ref="J14:L14"/>
    <mergeCell ref="M14:N14"/>
    <mergeCell ref="O14:R14"/>
    <mergeCell ref="B36:C36"/>
    <mergeCell ref="D36:I36"/>
    <mergeCell ref="J36:K36"/>
    <mergeCell ref="L36:M36"/>
    <mergeCell ref="B38:C38"/>
    <mergeCell ref="D38:E38"/>
    <mergeCell ref="B33:F33"/>
    <mergeCell ref="G33:R33"/>
    <mergeCell ref="B34:R34"/>
    <mergeCell ref="B35:C35"/>
    <mergeCell ref="D35:I35"/>
    <mergeCell ref="J35:K35"/>
    <mergeCell ref="L35:M35"/>
    <mergeCell ref="B31:F31"/>
    <mergeCell ref="B32:R32"/>
    <mergeCell ref="B30:F30"/>
    <mergeCell ref="B29:F29"/>
    <mergeCell ref="A27:A31"/>
    <mergeCell ref="B27:F27"/>
    <mergeCell ref="B28:F28"/>
    <mergeCell ref="O24:R24"/>
    <mergeCell ref="B22:F22"/>
    <mergeCell ref="G22:I22"/>
    <mergeCell ref="J22:L22"/>
    <mergeCell ref="M22:N22"/>
    <mergeCell ref="O22:R22"/>
    <mergeCell ref="B23:F23"/>
    <mergeCell ref="G23:I23"/>
    <mergeCell ref="J23:L23"/>
    <mergeCell ref="M23:N23"/>
    <mergeCell ref="O23:R23"/>
    <mergeCell ref="B17:F17"/>
    <mergeCell ref="G17:I17"/>
    <mergeCell ref="J17:L17"/>
    <mergeCell ref="M17:N17"/>
    <mergeCell ref="O17:R17"/>
    <mergeCell ref="B18:F18"/>
    <mergeCell ref="G18:I18"/>
    <mergeCell ref="J18:L18"/>
    <mergeCell ref="M18:N18"/>
    <mergeCell ref="O18:R18"/>
    <mergeCell ref="O15:R15"/>
    <mergeCell ref="B16:F16"/>
    <mergeCell ref="G16:I16"/>
    <mergeCell ref="J16:L16"/>
    <mergeCell ref="M16:N16"/>
    <mergeCell ref="O16:R16"/>
    <mergeCell ref="B13:F13"/>
    <mergeCell ref="G13:I13"/>
    <mergeCell ref="J13:L13"/>
    <mergeCell ref="M13:N13"/>
    <mergeCell ref="O13:R13"/>
    <mergeCell ref="B15:F15"/>
    <mergeCell ref="G15:I15"/>
    <mergeCell ref="J15:L15"/>
    <mergeCell ref="M15:N15"/>
    <mergeCell ref="B12:F12"/>
    <mergeCell ref="G12:I12"/>
    <mergeCell ref="J12:L12"/>
    <mergeCell ref="M12:N12"/>
    <mergeCell ref="O12:R12"/>
    <mergeCell ref="B6:C6"/>
    <mergeCell ref="D6:H6"/>
    <mergeCell ref="B7:C7"/>
    <mergeCell ref="D7:H7"/>
    <mergeCell ref="J7:R7"/>
    <mergeCell ref="B2:C2"/>
    <mergeCell ref="D2:H2"/>
    <mergeCell ref="B3:C3"/>
    <mergeCell ref="D3:H3"/>
    <mergeCell ref="B4:C4"/>
    <mergeCell ref="D4:H4"/>
    <mergeCell ref="B8:R8"/>
    <mergeCell ref="B9:R10"/>
    <mergeCell ref="B11:R11"/>
  </mergeCells>
  <conditionalFormatting sqref="D6:H6">
    <cfRule type="cellIs" dxfId="15" priority="8" operator="equal">
      <formula>"Medium Risk Customer"</formula>
    </cfRule>
    <cfRule type="cellIs" dxfId="14" priority="9" operator="equal">
      <formula>"Low Risk Customer"</formula>
    </cfRule>
    <cfRule type="cellIs" dxfId="13" priority="10" operator="equal">
      <formula>"High Risk Customer"</formula>
    </cfRule>
  </conditionalFormatting>
  <conditionalFormatting sqref="D7:H7">
    <cfRule type="cellIs" dxfId="12" priority="6" operator="equal">
      <formula>"No PEPs identified"</formula>
    </cfRule>
    <cfRule type="cellIs" dxfId="11" priority="7" operator="equal">
      <formula>"Politically Exposed Person Identified"</formula>
    </cfRule>
  </conditionalFormatting>
  <conditionalFormatting sqref="J6">
    <cfRule type="cellIs" dxfId="10" priority="2" operator="equal">
      <formula>"This form is not suitable for High Risk Customers, please use the EDD form instead"</formula>
    </cfRule>
    <cfRule type="cellIs" dxfId="9" priority="3" operator="equal">
      <formula>0</formula>
    </cfRule>
  </conditionalFormatting>
  <conditionalFormatting sqref="J7">
    <cfRule type="cellIs" dxfId="8" priority="4" operator="equal">
      <formula>"This Firm is not suitable for PEP associated customers, please use the EDD form instead"</formula>
    </cfRule>
    <cfRule type="cellIs" dxfId="7" priority="5" operator="equal">
      <formula>0</formula>
    </cfRule>
  </conditionalFormatting>
  <conditionalFormatting sqref="J6:R6">
    <cfRule type="cellIs" dxfId="6" priority="1" operator="equal">
      <formula>"This form is not suitable for any Customer other than Low Risk Customers - Please use a different form instead."</formula>
    </cfRule>
  </conditionalFormatting>
  <dataValidations disablePrompts="1" count="1">
    <dataValidation type="list" allowBlank="1" showInputMessage="1" showErrorMessage="1" sqref="D4:H5" xr:uid="{BE0B7632-4E1A-4DA7-B06F-9EF87C5E3B45}">
      <formula1>$J$4:$R$4</formula1>
    </dataValidation>
  </dataValidations>
  <pageMargins left="0.7" right="0.7" top="0.75" bottom="0.75" header="0.3" footer="0.3"/>
  <pageSetup paperSize="9" scale="42" fitToHeight="0" orientation="portrait"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0FB-8FBD-466F-B8A5-DEEA154A3A38}">
  <sheetPr>
    <pageSetUpPr fitToPage="1"/>
  </sheetPr>
  <dimension ref="A2:AH65"/>
  <sheetViews>
    <sheetView zoomScaleNormal="100" workbookViewId="0">
      <selection activeCell="E69" sqref="E69"/>
    </sheetView>
  </sheetViews>
  <sheetFormatPr defaultColWidth="9.453125" defaultRowHeight="14.5" x14ac:dyDescent="0.35"/>
  <cols>
    <col min="1" max="1" width="23.453125" customWidth="1"/>
    <col min="2" max="2" width="12" style="3" customWidth="1"/>
    <col min="3" max="3" width="23" style="2" customWidth="1"/>
    <col min="6" max="8" width="8.54296875" customWidth="1"/>
    <col min="9" max="9" width="4.54296875" customWidth="1"/>
    <col min="10" max="10" width="3.54296875" customWidth="1"/>
    <col min="11" max="11" width="8.453125" customWidth="1"/>
    <col min="12" max="12" width="13" customWidth="1"/>
    <col min="13" max="13" width="13.453125" customWidth="1"/>
    <col min="14" max="14" width="14.54296875" bestFit="1" customWidth="1"/>
    <col min="15" max="15" width="13.08984375" bestFit="1" customWidth="1"/>
    <col min="16" max="16" width="12.54296875" customWidth="1"/>
    <col min="17" max="17" width="9.453125" style="4" customWidth="1"/>
    <col min="18" max="18" width="10.54296875" customWidth="1"/>
    <col min="19" max="19" width="23" customWidth="1"/>
    <col min="20" max="20" width="39" customWidth="1"/>
    <col min="22" max="22" width="38" hidden="1" customWidth="1"/>
  </cols>
  <sheetData>
    <row r="2" spans="2:25" ht="27" customHeight="1" x14ac:dyDescent="0.35">
      <c r="B2" s="203" t="s">
        <v>70</v>
      </c>
      <c r="C2" s="204"/>
      <c r="D2" s="197" t="str">
        <f>IF('1. Identification'!D2="","",'1. Identification'!D2)</f>
        <v/>
      </c>
      <c r="E2" s="197"/>
      <c r="F2" s="197"/>
      <c r="G2" s="197"/>
      <c r="H2" s="197"/>
      <c r="I2" s="6"/>
    </row>
    <row r="3" spans="2:25" ht="27" customHeight="1" x14ac:dyDescent="0.35">
      <c r="B3" s="203" t="s">
        <v>71</v>
      </c>
      <c r="C3" s="204"/>
      <c r="D3" s="197" t="str">
        <f>IF('1. Identification'!D3="","",'1. Identification'!D3)</f>
        <v/>
      </c>
      <c r="E3" s="197"/>
      <c r="F3" s="197"/>
      <c r="G3" s="197"/>
      <c r="H3" s="197"/>
      <c r="I3" s="49" t="s">
        <v>72</v>
      </c>
      <c r="J3" s="50"/>
      <c r="K3" s="50"/>
      <c r="L3" s="50"/>
      <c r="M3" s="50"/>
      <c r="N3" s="50"/>
      <c r="O3" s="50"/>
      <c r="P3" s="50"/>
      <c r="Q3" s="51"/>
      <c r="R3" s="50"/>
    </row>
    <row r="4" spans="2:25" ht="27" customHeight="1" x14ac:dyDescent="0.35">
      <c r="B4" s="203" t="s">
        <v>74</v>
      </c>
      <c r="C4" s="204"/>
      <c r="D4" s="197" t="str">
        <f>IF('1. Identification'!D4="","",'1. Identification'!D4)</f>
        <v/>
      </c>
      <c r="E4" s="197"/>
      <c r="F4" s="197"/>
      <c r="G4" s="197"/>
      <c r="H4" s="197"/>
      <c r="I4" s="49" t="s">
        <v>72</v>
      </c>
      <c r="J4" s="52" t="s">
        <v>75</v>
      </c>
      <c r="K4" s="52" t="s">
        <v>76</v>
      </c>
      <c r="L4" s="52" t="s">
        <v>77</v>
      </c>
      <c r="M4" s="52" t="s">
        <v>78</v>
      </c>
      <c r="N4" s="52" t="s">
        <v>79</v>
      </c>
      <c r="O4" s="52" t="s">
        <v>80</v>
      </c>
      <c r="P4" s="52" t="s">
        <v>81</v>
      </c>
      <c r="Q4" s="53" t="s">
        <v>82</v>
      </c>
      <c r="R4" s="52" t="s">
        <v>83</v>
      </c>
    </row>
    <row r="5" spans="2:25" ht="27" customHeight="1" x14ac:dyDescent="0.35">
      <c r="B5"/>
      <c r="C5"/>
      <c r="I5" s="49">
        <f>I6+I7</f>
        <v>0</v>
      </c>
      <c r="M5" s="52"/>
      <c r="N5" s="52"/>
      <c r="O5" s="52"/>
      <c r="P5" s="52"/>
      <c r="Q5" s="53"/>
      <c r="R5" s="52"/>
    </row>
    <row r="6" spans="2:25" ht="27" customHeight="1" x14ac:dyDescent="0.35">
      <c r="B6" s="203" t="s">
        <v>286</v>
      </c>
      <c r="C6" s="204"/>
      <c r="D6" s="293" t="str">
        <f>IF('2. Screening &amp; Risk Scoring'!E72="High","High Risk Customer",IF('2. Screening &amp; Risk Scoring'!E72="Medium","Medium Risk Customer",IF('2. Screening &amp; Risk Scoring'!E72="Low","Low Risk Customer","TBC")))</f>
        <v>Medium Risk Customer</v>
      </c>
      <c r="E6" s="294"/>
      <c r="F6" s="294"/>
      <c r="G6" s="294"/>
      <c r="H6" s="295"/>
      <c r="I6" s="49">
        <f>IF(D6="High Risk Customer",1,0)</f>
        <v>0</v>
      </c>
      <c r="J6" s="301" t="str">
        <f>IF(I5=0,"This EDD form is generally not required for Medium or Low Risk Customers, unless a PEP is identified",0)</f>
        <v>This EDD form is generally not required for Medium or Low Risk Customers, unless a PEP is identified</v>
      </c>
      <c r="K6" s="301"/>
      <c r="L6" s="301"/>
      <c r="M6" s="301"/>
      <c r="N6" s="301"/>
      <c r="O6" s="301"/>
      <c r="P6" s="301"/>
      <c r="Q6" s="301"/>
      <c r="R6" s="52"/>
    </row>
    <row r="7" spans="2:25" ht="27" customHeight="1" x14ac:dyDescent="0.35">
      <c r="B7" s="203" t="s">
        <v>248</v>
      </c>
      <c r="C7" s="203"/>
      <c r="D7" s="204" t="str">
        <f>IF('2. Screening &amp; Risk Scoring'!Q20="Yes","Politically Exposed Person Identified","No PEPs identified")</f>
        <v>No PEPs identified</v>
      </c>
      <c r="E7" s="204"/>
      <c r="F7" s="204"/>
      <c r="G7" s="204"/>
      <c r="H7" s="204"/>
      <c r="I7" s="49">
        <f>IF(D7="Politically Exposed Person Identified",1,0)</f>
        <v>0</v>
      </c>
      <c r="J7" s="301">
        <f>IF(I5&gt;0,"This is the correct form as either the Customer is High Risk, a PEP has been identified, or both",0)</f>
        <v>0</v>
      </c>
      <c r="K7" s="301"/>
      <c r="L7" s="301"/>
      <c r="M7" s="301"/>
      <c r="N7" s="301"/>
      <c r="O7" s="301"/>
      <c r="P7" s="301"/>
      <c r="Q7" s="53"/>
      <c r="R7" s="52"/>
    </row>
    <row r="8" spans="2:25" ht="27" customHeight="1" x14ac:dyDescent="0.35">
      <c r="B8" s="74"/>
      <c r="C8" s="74"/>
      <c r="D8" s="8"/>
      <c r="E8" s="8"/>
      <c r="F8" s="8"/>
      <c r="G8" s="8"/>
      <c r="H8" s="8"/>
      <c r="I8" s="49"/>
      <c r="J8" s="28"/>
      <c r="K8" s="28"/>
      <c r="L8" s="28"/>
      <c r="M8" s="28"/>
      <c r="N8" s="28"/>
      <c r="O8" s="28"/>
      <c r="P8" s="28"/>
      <c r="Q8" s="53"/>
      <c r="R8" s="52"/>
    </row>
    <row r="9" spans="2:25" ht="18.5" x14ac:dyDescent="0.35">
      <c r="B9" s="79" t="s">
        <v>341</v>
      </c>
      <c r="C9" s="74"/>
      <c r="D9" s="8"/>
      <c r="E9" s="8"/>
      <c r="F9" s="8"/>
      <c r="G9" s="8"/>
      <c r="H9" s="8"/>
      <c r="I9" s="49"/>
      <c r="J9" s="28"/>
      <c r="K9" s="28"/>
      <c r="L9" s="28"/>
      <c r="M9" s="28"/>
      <c r="N9" s="28"/>
      <c r="O9" s="28"/>
      <c r="P9" s="28"/>
      <c r="Q9" s="53"/>
      <c r="R9" s="52"/>
    </row>
    <row r="10" spans="2:25" ht="16.399999999999999" customHeight="1" x14ac:dyDescent="0.35">
      <c r="B10" s="313" t="s">
        <v>342</v>
      </c>
      <c r="C10" s="313"/>
      <c r="D10" s="313"/>
      <c r="E10" s="313"/>
      <c r="F10" s="313"/>
      <c r="G10" s="313"/>
      <c r="H10" s="313"/>
      <c r="I10" s="313"/>
      <c r="J10" s="313"/>
      <c r="K10" s="313"/>
      <c r="L10" s="313"/>
      <c r="M10" s="28"/>
      <c r="N10" s="28"/>
      <c r="O10" s="28"/>
      <c r="P10" s="28"/>
      <c r="Q10" s="53"/>
      <c r="R10" s="52"/>
    </row>
    <row r="11" spans="2:25" ht="16.399999999999999" customHeight="1" x14ac:dyDescent="0.35">
      <c r="B11" s="313" t="s">
        <v>343</v>
      </c>
      <c r="C11" s="313"/>
      <c r="D11" s="313"/>
      <c r="E11" s="313"/>
      <c r="F11" s="313"/>
      <c r="G11" s="313"/>
      <c r="H11" s="313"/>
      <c r="I11" s="49"/>
      <c r="J11" s="28"/>
      <c r="K11" s="28"/>
      <c r="L11" s="28"/>
      <c r="M11" s="28"/>
      <c r="N11" s="28"/>
      <c r="O11" s="28"/>
      <c r="P11" s="28"/>
      <c r="Q11" s="53"/>
      <c r="R11" s="52"/>
    </row>
    <row r="12" spans="2:25" ht="16.399999999999999" customHeight="1" x14ac:dyDescent="0.35">
      <c r="B12" s="314" t="s">
        <v>344</v>
      </c>
      <c r="C12" s="314"/>
      <c r="D12" s="314"/>
      <c r="E12" s="314"/>
      <c r="F12" s="314"/>
      <c r="G12" s="314"/>
      <c r="H12" s="314"/>
      <c r="I12" s="314"/>
      <c r="J12" s="314"/>
      <c r="K12" s="314"/>
      <c r="L12" s="314"/>
      <c r="M12" s="28"/>
      <c r="N12" s="28"/>
      <c r="O12" s="28"/>
      <c r="P12" s="28"/>
      <c r="Q12" s="53"/>
      <c r="R12" s="52"/>
    </row>
    <row r="13" spans="2:25" ht="27" customHeight="1" x14ac:dyDescent="0.35">
      <c r="B13" s="199"/>
      <c r="C13" s="199"/>
      <c r="D13" s="199"/>
      <c r="E13" s="199"/>
      <c r="F13" s="199"/>
      <c r="G13" s="199"/>
      <c r="H13" s="199"/>
      <c r="I13" s="199"/>
      <c r="J13" s="199"/>
      <c r="K13" s="199"/>
      <c r="L13" s="199"/>
      <c r="M13" s="199"/>
      <c r="N13" s="199"/>
      <c r="O13" s="199"/>
      <c r="P13" s="199"/>
      <c r="Q13" s="199"/>
      <c r="R13" s="199"/>
    </row>
    <row r="14" spans="2:25" ht="14.9" customHeight="1" x14ac:dyDescent="0.35">
      <c r="B14" s="205" t="s">
        <v>345</v>
      </c>
      <c r="C14" s="205"/>
      <c r="D14" s="205"/>
      <c r="E14" s="205"/>
      <c r="F14" s="205"/>
      <c r="G14" s="205"/>
      <c r="H14" s="205"/>
      <c r="I14" s="205"/>
      <c r="J14" s="205"/>
      <c r="K14" s="205"/>
      <c r="L14" s="205"/>
      <c r="M14" s="205"/>
      <c r="N14" s="205"/>
      <c r="O14" s="205"/>
      <c r="P14" s="205"/>
      <c r="Q14" s="205"/>
      <c r="R14" s="205"/>
      <c r="S14" s="205"/>
      <c r="T14" s="205"/>
    </row>
    <row r="15" spans="2:25" ht="25.5" customHeight="1" x14ac:dyDescent="0.35">
      <c r="B15" s="205"/>
      <c r="C15" s="205"/>
      <c r="D15" s="205"/>
      <c r="E15" s="205"/>
      <c r="F15" s="205"/>
      <c r="G15" s="205"/>
      <c r="H15" s="205"/>
      <c r="I15" s="205"/>
      <c r="J15" s="205"/>
      <c r="K15" s="205"/>
      <c r="L15" s="205"/>
      <c r="M15" s="205"/>
      <c r="N15" s="205"/>
      <c r="O15" s="205"/>
      <c r="P15" s="205"/>
      <c r="Q15" s="205"/>
      <c r="R15" s="205"/>
      <c r="S15" s="205"/>
      <c r="T15" s="205"/>
      <c r="V15" s="28"/>
      <c r="W15" s="28"/>
      <c r="X15" s="28"/>
      <c r="Y15" s="28"/>
    </row>
    <row r="16" spans="2:25" ht="25.5" customHeight="1" x14ac:dyDescent="0.35">
      <c r="B16" s="199"/>
      <c r="C16" s="199"/>
      <c r="D16" s="199"/>
      <c r="E16" s="199"/>
      <c r="F16" s="199"/>
      <c r="G16" s="199"/>
      <c r="H16" s="199"/>
      <c r="I16" s="199"/>
      <c r="J16" s="199"/>
      <c r="K16" s="199"/>
      <c r="L16" s="199"/>
      <c r="M16" s="199"/>
      <c r="N16" s="199"/>
      <c r="O16" s="199"/>
      <c r="P16" s="199"/>
      <c r="Q16" s="199"/>
      <c r="R16" s="199"/>
      <c r="V16" s="28"/>
      <c r="W16" s="28"/>
      <c r="X16" s="28"/>
      <c r="Y16" s="28"/>
    </row>
    <row r="17" spans="1:22" s="28" customFormat="1" ht="27" customHeight="1" x14ac:dyDescent="0.35">
      <c r="A17"/>
      <c r="B17" s="290" t="s">
        <v>288</v>
      </c>
      <c r="C17" s="290"/>
      <c r="D17" s="290"/>
      <c r="E17" s="290"/>
      <c r="F17" s="290"/>
      <c r="G17" s="291" t="s">
        <v>289</v>
      </c>
      <c r="H17" s="291"/>
      <c r="I17" s="291"/>
      <c r="J17" s="292" t="s">
        <v>290</v>
      </c>
      <c r="K17" s="292"/>
      <c r="L17" s="292"/>
      <c r="M17" s="296" t="s">
        <v>346</v>
      </c>
      <c r="N17" s="297"/>
      <c r="O17" s="291" t="s">
        <v>292</v>
      </c>
      <c r="P17" s="291"/>
      <c r="Q17" s="291"/>
      <c r="R17" s="291"/>
      <c r="S17" s="292" t="s">
        <v>347</v>
      </c>
      <c r="T17" s="292"/>
    </row>
    <row r="18" spans="1:22" s="28" customFormat="1" ht="40.5" customHeight="1" x14ac:dyDescent="0.35">
      <c r="A18" s="202" t="s">
        <v>293</v>
      </c>
      <c r="B18" s="208" t="s">
        <v>294</v>
      </c>
      <c r="C18" s="208"/>
      <c r="D18" s="208"/>
      <c r="E18" s="208"/>
      <c r="F18" s="208"/>
      <c r="G18" s="200"/>
      <c r="H18" s="200"/>
      <c r="I18" s="200"/>
      <c r="J18" s="196"/>
      <c r="K18" s="196"/>
      <c r="L18" s="196"/>
      <c r="M18" s="196"/>
      <c r="N18" s="196"/>
      <c r="O18" s="196"/>
      <c r="P18" s="196"/>
      <c r="Q18" s="196"/>
      <c r="R18" s="196"/>
      <c r="S18" s="197"/>
      <c r="T18" s="197"/>
    </row>
    <row r="19" spans="1:22" s="28" customFormat="1" ht="40.5" customHeight="1" x14ac:dyDescent="0.35">
      <c r="A19" s="202"/>
      <c r="B19" s="208" t="s">
        <v>295</v>
      </c>
      <c r="C19" s="208"/>
      <c r="D19" s="208"/>
      <c r="E19" s="208"/>
      <c r="F19" s="208"/>
      <c r="G19" s="200"/>
      <c r="H19" s="200"/>
      <c r="I19" s="200"/>
      <c r="J19" s="196"/>
      <c r="K19" s="196"/>
      <c r="L19" s="196"/>
      <c r="M19" s="196"/>
      <c r="N19" s="196"/>
      <c r="O19" s="196"/>
      <c r="P19" s="196"/>
      <c r="Q19" s="196"/>
      <c r="R19" s="196"/>
      <c r="S19" s="197"/>
      <c r="T19" s="197"/>
    </row>
    <row r="20" spans="1:22" s="28" customFormat="1" ht="40.5" customHeight="1" x14ac:dyDescent="0.35">
      <c r="A20" s="202"/>
      <c r="B20" s="208" t="s">
        <v>296</v>
      </c>
      <c r="C20" s="208"/>
      <c r="D20" s="208"/>
      <c r="E20" s="208"/>
      <c r="F20" s="208"/>
      <c r="G20" s="200"/>
      <c r="H20" s="200"/>
      <c r="I20" s="200"/>
      <c r="J20" s="196"/>
      <c r="K20" s="196"/>
      <c r="L20" s="196"/>
      <c r="M20" s="196"/>
      <c r="N20" s="196"/>
      <c r="O20" s="196"/>
      <c r="P20" s="196"/>
      <c r="Q20" s="196"/>
      <c r="R20" s="196"/>
      <c r="S20" s="197"/>
      <c r="T20" s="197"/>
    </row>
    <row r="21" spans="1:22" s="28" customFormat="1" ht="37.5" customHeight="1" x14ac:dyDescent="0.35">
      <c r="A21" s="202"/>
      <c r="B21" s="208" t="s">
        <v>297</v>
      </c>
      <c r="C21" s="208"/>
      <c r="D21" s="208"/>
      <c r="E21" s="208"/>
      <c r="F21" s="208"/>
      <c r="G21" s="200"/>
      <c r="H21" s="200"/>
      <c r="I21" s="200"/>
      <c r="J21" s="196"/>
      <c r="K21" s="196"/>
      <c r="L21" s="196"/>
      <c r="M21" s="196"/>
      <c r="N21" s="196"/>
      <c r="O21" s="196"/>
      <c r="P21" s="196"/>
      <c r="Q21" s="196"/>
      <c r="R21" s="196"/>
      <c r="S21" s="197"/>
      <c r="T21" s="197"/>
    </row>
    <row r="22" spans="1:22" s="28" customFormat="1" ht="39" customHeight="1" x14ac:dyDescent="0.35">
      <c r="A22" s="202"/>
      <c r="B22" s="208" t="s">
        <v>298</v>
      </c>
      <c r="C22" s="208"/>
      <c r="D22" s="208"/>
      <c r="E22" s="208"/>
      <c r="F22" s="208"/>
      <c r="G22" s="200"/>
      <c r="H22" s="200"/>
      <c r="I22" s="200"/>
      <c r="J22" s="196"/>
      <c r="K22" s="196"/>
      <c r="L22" s="196"/>
      <c r="M22" s="196"/>
      <c r="N22" s="196"/>
      <c r="O22" s="196"/>
      <c r="P22" s="196"/>
      <c r="Q22" s="196"/>
      <c r="R22" s="196"/>
      <c r="S22" s="197"/>
      <c r="T22" s="197"/>
    </row>
    <row r="23" spans="1:22" s="28" customFormat="1" ht="40.5" customHeight="1" x14ac:dyDescent="0.35">
      <c r="A23" s="202"/>
      <c r="B23" s="208" t="s">
        <v>299</v>
      </c>
      <c r="C23" s="208"/>
      <c r="D23" s="208"/>
      <c r="E23" s="208"/>
      <c r="F23" s="208"/>
      <c r="G23" s="200"/>
      <c r="H23" s="200"/>
      <c r="I23" s="200"/>
      <c r="J23" s="196"/>
      <c r="K23" s="196"/>
      <c r="L23" s="196"/>
      <c r="M23" s="196"/>
      <c r="N23" s="196"/>
      <c r="O23" s="196"/>
      <c r="P23" s="196"/>
      <c r="Q23" s="196"/>
      <c r="R23" s="196"/>
      <c r="S23" s="197"/>
      <c r="T23" s="197"/>
    </row>
    <row r="24" spans="1:22" s="28" customFormat="1" ht="42.65" customHeight="1" x14ac:dyDescent="0.35">
      <c r="A24" s="202"/>
      <c r="B24" s="208" t="s">
        <v>300</v>
      </c>
      <c r="C24" s="208"/>
      <c r="D24" s="208"/>
      <c r="E24" s="208"/>
      <c r="F24" s="208"/>
      <c r="G24" s="200"/>
      <c r="H24" s="200"/>
      <c r="I24" s="200"/>
      <c r="J24" s="196"/>
      <c r="K24" s="196"/>
      <c r="L24" s="196"/>
      <c r="M24" s="196"/>
      <c r="N24" s="196"/>
      <c r="O24" s="196"/>
      <c r="P24" s="196"/>
      <c r="Q24" s="196"/>
      <c r="R24" s="196"/>
      <c r="S24" s="197"/>
      <c r="T24" s="197"/>
    </row>
    <row r="25" spans="1:22" s="28" customFormat="1" ht="42.65" customHeight="1" x14ac:dyDescent="0.35">
      <c r="A25" s="202"/>
      <c r="B25" s="208" t="s">
        <v>301</v>
      </c>
      <c r="C25" s="208"/>
      <c r="D25" s="208"/>
      <c r="E25" s="208"/>
      <c r="F25" s="208"/>
      <c r="G25" s="200"/>
      <c r="H25" s="200"/>
      <c r="I25" s="200"/>
      <c r="J25" s="196"/>
      <c r="K25" s="196"/>
      <c r="L25" s="196"/>
      <c r="M25" s="196"/>
      <c r="N25" s="196"/>
      <c r="O25" s="196"/>
      <c r="P25" s="196"/>
      <c r="Q25" s="196"/>
      <c r="R25" s="196"/>
      <c r="S25" s="197"/>
      <c r="T25" s="197"/>
    </row>
    <row r="26" spans="1:22" s="28" customFormat="1" ht="44.15" customHeight="1" x14ac:dyDescent="0.35">
      <c r="A26" s="202"/>
      <c r="B26" s="208" t="s">
        <v>303</v>
      </c>
      <c r="C26" s="208"/>
      <c r="D26" s="208"/>
      <c r="E26" s="208"/>
      <c r="F26" s="208"/>
      <c r="G26" s="200"/>
      <c r="H26" s="200"/>
      <c r="I26" s="200"/>
      <c r="J26" s="196"/>
      <c r="K26" s="196"/>
      <c r="L26" s="196"/>
      <c r="M26" s="196"/>
      <c r="N26" s="196"/>
      <c r="O26" s="196"/>
      <c r="P26" s="196"/>
      <c r="Q26" s="196"/>
      <c r="R26" s="196"/>
      <c r="S26" s="197"/>
      <c r="T26" s="197"/>
    </row>
    <row r="27" spans="1:22" s="28" customFormat="1" ht="44.15" customHeight="1" x14ac:dyDescent="0.35">
      <c r="A27" s="202"/>
      <c r="B27" s="208" t="s">
        <v>304</v>
      </c>
      <c r="C27" s="208"/>
      <c r="D27" s="208"/>
      <c r="E27" s="208"/>
      <c r="F27" s="208"/>
      <c r="G27" s="213" t="str">
        <f>IF(ISNUMBER(SEARCH("elective",'1. Identification'!I42)),"Yes","No")</f>
        <v>No</v>
      </c>
      <c r="H27" s="213"/>
      <c r="I27" s="213"/>
      <c r="J27" s="196"/>
      <c r="K27" s="196"/>
      <c r="L27" s="196"/>
      <c r="M27" s="196"/>
      <c r="N27" s="196"/>
      <c r="O27" s="213">
        <f>'1. Identification'!P42</f>
        <v>0</v>
      </c>
      <c r="P27" s="213"/>
      <c r="Q27" s="213"/>
      <c r="R27" s="213"/>
      <c r="S27" s="197"/>
      <c r="T27" s="197"/>
    </row>
    <row r="28" spans="1:22" s="28" customFormat="1" ht="27" customHeight="1" x14ac:dyDescent="0.35">
      <c r="B28" s="199"/>
      <c r="C28" s="199"/>
      <c r="D28" s="199"/>
      <c r="E28" s="199"/>
      <c r="F28" s="199"/>
      <c r="G28" s="199"/>
      <c r="H28" s="199"/>
      <c r="I28" s="199"/>
      <c r="J28" s="199"/>
      <c r="K28" s="199"/>
      <c r="L28" s="199"/>
      <c r="M28" s="199"/>
      <c r="N28" s="199"/>
      <c r="O28" s="199"/>
      <c r="P28" s="199"/>
      <c r="Q28" s="199"/>
      <c r="R28" s="199"/>
    </row>
    <row r="29" spans="1:22" s="28" customFormat="1" ht="28.4" customHeight="1" x14ac:dyDescent="0.35">
      <c r="A29" s="202" t="s">
        <v>305</v>
      </c>
      <c r="B29" s="290" t="s">
        <v>306</v>
      </c>
      <c r="C29" s="290"/>
      <c r="D29" s="290"/>
      <c r="E29" s="290"/>
      <c r="F29" s="290"/>
      <c r="G29" s="291" t="s">
        <v>307</v>
      </c>
      <c r="H29" s="291"/>
      <c r="I29" s="291"/>
      <c r="J29" s="291" t="s">
        <v>348</v>
      </c>
      <c r="K29" s="292"/>
      <c r="L29" s="292"/>
      <c r="M29" s="298" t="s">
        <v>292</v>
      </c>
      <c r="N29" s="299"/>
      <c r="O29" s="299"/>
      <c r="P29" s="300"/>
      <c r="Q29" s="291" t="s">
        <v>309</v>
      </c>
      <c r="R29" s="291"/>
      <c r="S29" s="71" t="s">
        <v>349</v>
      </c>
      <c r="T29" s="71" t="s">
        <v>347</v>
      </c>
    </row>
    <row r="30" spans="1:22" s="28" customFormat="1" ht="28.4" customHeight="1" x14ac:dyDescent="0.35">
      <c r="A30" s="202"/>
      <c r="B30" s="202" t="str">
        <f>IF('1. Identification'!G27="","No Directors identified",'1. Identification'!G27)</f>
        <v>No Directors identified</v>
      </c>
      <c r="C30" s="202"/>
      <c r="D30" s="202"/>
      <c r="E30" s="202"/>
      <c r="F30" s="202"/>
      <c r="G30" s="200"/>
      <c r="H30" s="200"/>
      <c r="I30" s="200"/>
      <c r="J30" s="289"/>
      <c r="K30" s="215"/>
      <c r="L30" s="83"/>
      <c r="M30" s="289"/>
      <c r="N30" s="214"/>
      <c r="O30" s="214"/>
      <c r="P30" s="215"/>
      <c r="Q30" s="196"/>
      <c r="R30" s="196"/>
      <c r="S30" s="84"/>
      <c r="T30" s="84"/>
      <c r="V30" s="75" t="s">
        <v>350</v>
      </c>
    </row>
    <row r="31" spans="1:22" s="28" customFormat="1" ht="28.4" customHeight="1" x14ac:dyDescent="0.35">
      <c r="A31" s="202"/>
      <c r="B31" s="202" t="str">
        <f>IF($B$30="No Directors Identified","",IF('1. Identification'!G28="","No additional Directors identified",'1. Identification'!G28))</f>
        <v/>
      </c>
      <c r="C31" s="202"/>
      <c r="D31" s="202"/>
      <c r="E31" s="202"/>
      <c r="F31" s="202"/>
      <c r="G31" s="200"/>
      <c r="H31" s="200"/>
      <c r="I31" s="200"/>
      <c r="J31" s="289"/>
      <c r="K31" s="215"/>
      <c r="L31" s="83"/>
      <c r="M31" s="289"/>
      <c r="N31" s="214"/>
      <c r="O31" s="214"/>
      <c r="P31" s="215"/>
      <c r="Q31" s="196"/>
      <c r="R31" s="196"/>
      <c r="S31" s="84"/>
      <c r="T31" s="84"/>
      <c r="V31" s="28" t="s">
        <v>351</v>
      </c>
    </row>
    <row r="32" spans="1:22" s="28" customFormat="1" ht="28.4" customHeight="1" x14ac:dyDescent="0.35">
      <c r="A32" s="202"/>
      <c r="B32" s="202" t="str">
        <f>IF($B$30="No Directors Identified","",IF('1. Identification'!G29="","No additional Directors identified",'1. Identification'!G29))</f>
        <v/>
      </c>
      <c r="C32" s="202"/>
      <c r="D32" s="202"/>
      <c r="E32" s="202"/>
      <c r="F32" s="202"/>
      <c r="G32" s="200"/>
      <c r="H32" s="200"/>
      <c r="I32" s="200"/>
      <c r="J32" s="289"/>
      <c r="K32" s="215"/>
      <c r="L32" s="83"/>
      <c r="M32" s="289"/>
      <c r="N32" s="214"/>
      <c r="O32" s="214"/>
      <c r="P32" s="215"/>
      <c r="Q32" s="196"/>
      <c r="R32" s="196"/>
      <c r="S32" s="84"/>
      <c r="T32" s="84"/>
      <c r="V32" s="28" t="s">
        <v>352</v>
      </c>
    </row>
    <row r="33" spans="1:34" ht="28.4" customHeight="1" x14ac:dyDescent="0.35">
      <c r="A33" s="202"/>
      <c r="B33" s="202" t="str">
        <f>IF($B$30="No Directors Identified","",IF('1. Identification'!G30="","No additional Directors identified",'1. Identification'!G30))</f>
        <v/>
      </c>
      <c r="C33" s="202"/>
      <c r="D33" s="202"/>
      <c r="E33" s="202"/>
      <c r="F33" s="202"/>
      <c r="G33" s="200"/>
      <c r="H33" s="200"/>
      <c r="I33" s="200"/>
      <c r="J33" s="289"/>
      <c r="K33" s="215"/>
      <c r="L33" s="83"/>
      <c r="M33" s="289"/>
      <c r="N33" s="214"/>
      <c r="O33" s="214"/>
      <c r="P33" s="215"/>
      <c r="Q33" s="196"/>
      <c r="R33" s="196"/>
      <c r="S33" s="81"/>
      <c r="T33" s="84"/>
      <c r="U33" s="28"/>
      <c r="V33" s="28" t="s">
        <v>353</v>
      </c>
      <c r="W33" s="28"/>
      <c r="X33" s="28"/>
      <c r="Y33" s="28"/>
      <c r="Z33" s="28"/>
      <c r="AA33" s="28"/>
      <c r="AB33" s="28"/>
      <c r="AC33" s="28"/>
      <c r="AD33" s="28"/>
      <c r="AE33" s="28"/>
      <c r="AF33" s="28"/>
      <c r="AG33" s="28"/>
      <c r="AH33" s="28"/>
    </row>
    <row r="34" spans="1:34" ht="28.4" customHeight="1" x14ac:dyDescent="0.35">
      <c r="A34" s="202"/>
      <c r="B34" s="202" t="str">
        <f>IF($B$30="No Directors Identified","",IF('1. Identification'!G31="","No additional Directors identified",'1. Identification'!G31))</f>
        <v/>
      </c>
      <c r="C34" s="202"/>
      <c r="D34" s="202"/>
      <c r="E34" s="202"/>
      <c r="F34" s="202"/>
      <c r="G34" s="200"/>
      <c r="H34" s="200"/>
      <c r="I34" s="200"/>
      <c r="J34" s="289"/>
      <c r="K34" s="215"/>
      <c r="L34" s="83"/>
      <c r="M34" s="289"/>
      <c r="N34" s="214"/>
      <c r="O34" s="214"/>
      <c r="P34" s="215"/>
      <c r="Q34" s="196"/>
      <c r="R34" s="196"/>
      <c r="S34" s="81"/>
      <c r="T34" s="84"/>
      <c r="U34" s="28"/>
      <c r="V34" s="28" t="s">
        <v>354</v>
      </c>
      <c r="W34" s="28"/>
      <c r="X34" s="28"/>
      <c r="Y34" s="28"/>
      <c r="Z34" s="28"/>
      <c r="AA34" s="28"/>
      <c r="AB34" s="28"/>
      <c r="AC34" s="28"/>
      <c r="AD34" s="28"/>
      <c r="AE34" s="28"/>
      <c r="AF34" s="28"/>
      <c r="AG34" s="28"/>
      <c r="AH34" s="28"/>
    </row>
    <row r="35" spans="1:34" s="28" customFormat="1" ht="28.4" customHeight="1" x14ac:dyDescent="0.35">
      <c r="B35" s="199"/>
      <c r="C35" s="199"/>
      <c r="D35" s="199"/>
      <c r="E35" s="199"/>
      <c r="F35" s="199"/>
      <c r="G35" s="199"/>
      <c r="H35" s="199"/>
      <c r="I35" s="199"/>
      <c r="J35" s="199"/>
      <c r="K35" s="199"/>
      <c r="L35" s="199"/>
      <c r="M35" s="199"/>
      <c r="N35" s="199"/>
      <c r="O35" s="199"/>
      <c r="P35" s="199"/>
      <c r="Q35" s="199"/>
      <c r="R35" s="199"/>
    </row>
    <row r="36" spans="1:34" ht="28.4" customHeight="1" x14ac:dyDescent="0.35">
      <c r="A36" s="202" t="s">
        <v>311</v>
      </c>
      <c r="B36" s="290" t="s">
        <v>312</v>
      </c>
      <c r="C36" s="290"/>
      <c r="D36" s="290"/>
      <c r="E36" s="290"/>
      <c r="F36" s="290"/>
      <c r="G36" s="291" t="s">
        <v>307</v>
      </c>
      <c r="H36" s="291"/>
      <c r="I36" s="291"/>
      <c r="J36" s="291" t="s">
        <v>348</v>
      </c>
      <c r="K36" s="292"/>
      <c r="L36" s="292"/>
      <c r="M36" s="298" t="s">
        <v>292</v>
      </c>
      <c r="N36" s="299"/>
      <c r="O36" s="299"/>
      <c r="P36" s="300"/>
      <c r="Q36" s="291" t="s">
        <v>309</v>
      </c>
      <c r="R36" s="291"/>
      <c r="S36" s="71" t="s">
        <v>349</v>
      </c>
      <c r="T36" s="71" t="s">
        <v>347</v>
      </c>
      <c r="U36" s="28"/>
      <c r="V36" s="28"/>
      <c r="W36" s="28"/>
      <c r="X36" s="28"/>
      <c r="Y36" s="28"/>
      <c r="Z36" s="28"/>
      <c r="AA36" s="28"/>
      <c r="AB36" s="28"/>
      <c r="AC36" s="28"/>
      <c r="AD36" s="28"/>
      <c r="AE36" s="28"/>
      <c r="AF36" s="28"/>
      <c r="AG36" s="28"/>
      <c r="AH36" s="28"/>
    </row>
    <row r="37" spans="1:34" ht="28.4" customHeight="1" x14ac:dyDescent="0.35">
      <c r="A37" s="202"/>
      <c r="B37" s="202" t="str">
        <f>IF('1. Identification'!G33="","No UBOs identified",'1. Identification'!G33)</f>
        <v>No UBOs identified</v>
      </c>
      <c r="C37" s="202"/>
      <c r="D37" s="202"/>
      <c r="E37" s="202"/>
      <c r="F37" s="202"/>
      <c r="G37" s="200"/>
      <c r="H37" s="200"/>
      <c r="I37" s="200"/>
      <c r="J37" s="289"/>
      <c r="K37" s="215"/>
      <c r="L37" s="83"/>
      <c r="M37" s="289"/>
      <c r="N37" s="214"/>
      <c r="O37" s="214"/>
      <c r="P37" s="215"/>
      <c r="Q37" s="196"/>
      <c r="R37" s="196"/>
      <c r="S37" s="84"/>
      <c r="T37" s="84"/>
    </row>
    <row r="38" spans="1:34" ht="28.4" customHeight="1" x14ac:dyDescent="0.35">
      <c r="A38" s="202"/>
      <c r="B38" s="202" t="str">
        <f>IF($B$37="No UBOs Identified","",IF('1. Identification'!G34="","No additional UBOs identified",'1. Identification'!G34))</f>
        <v/>
      </c>
      <c r="C38" s="202"/>
      <c r="D38" s="202"/>
      <c r="E38" s="202"/>
      <c r="F38" s="202"/>
      <c r="G38" s="200"/>
      <c r="H38" s="200"/>
      <c r="I38" s="200"/>
      <c r="J38" s="289"/>
      <c r="K38" s="215"/>
      <c r="L38" s="83"/>
      <c r="M38" s="289"/>
      <c r="N38" s="214"/>
      <c r="O38" s="214"/>
      <c r="P38" s="215"/>
      <c r="Q38" s="196"/>
      <c r="R38" s="196"/>
      <c r="S38" s="84"/>
      <c r="T38" s="84"/>
    </row>
    <row r="39" spans="1:34" ht="28.4" customHeight="1" x14ac:dyDescent="0.35">
      <c r="A39" s="202"/>
      <c r="B39" s="202" t="str">
        <f>IF($B$37="No UBOs Identified","",IF('1. Identification'!G35="","No additional UBOs identified",'1. Identification'!G35))</f>
        <v/>
      </c>
      <c r="C39" s="202"/>
      <c r="D39" s="202"/>
      <c r="E39" s="202"/>
      <c r="F39" s="202"/>
      <c r="G39" s="200"/>
      <c r="H39" s="200"/>
      <c r="I39" s="200"/>
      <c r="J39" s="289"/>
      <c r="K39" s="215"/>
      <c r="L39" s="83"/>
      <c r="M39" s="289"/>
      <c r="N39" s="214"/>
      <c r="O39" s="214"/>
      <c r="P39" s="215"/>
      <c r="Q39" s="196"/>
      <c r="R39" s="196"/>
      <c r="S39" s="84"/>
      <c r="T39" s="84"/>
    </row>
    <row r="40" spans="1:34" ht="28.4" customHeight="1" x14ac:dyDescent="0.35">
      <c r="A40" s="202"/>
      <c r="B40" s="202" t="str">
        <f>IF($B$37="No UBOs Identified","",IF('1. Identification'!G36="","No additional UBOs identified",'1. Identification'!G36))</f>
        <v/>
      </c>
      <c r="C40" s="202"/>
      <c r="D40" s="202"/>
      <c r="E40" s="202"/>
      <c r="F40" s="202"/>
      <c r="G40" s="200"/>
      <c r="H40" s="200"/>
      <c r="I40" s="200"/>
      <c r="J40" s="289"/>
      <c r="K40" s="215"/>
      <c r="L40" s="83"/>
      <c r="M40" s="289"/>
      <c r="N40" s="214"/>
      <c r="O40" s="214"/>
      <c r="P40" s="215"/>
      <c r="Q40" s="196"/>
      <c r="R40" s="196"/>
      <c r="S40" s="81"/>
      <c r="T40" s="84"/>
    </row>
    <row r="41" spans="1:34" ht="28.4" customHeight="1" x14ac:dyDescent="0.35">
      <c r="A41" s="202"/>
      <c r="B41" s="202" t="str">
        <f>IF($B$37="No UBOs Identified","",IF('1. Identification'!G37="","No additional UBOs identified",'1. Identification'!G37))</f>
        <v/>
      </c>
      <c r="C41" s="202"/>
      <c r="D41" s="202"/>
      <c r="E41" s="202"/>
      <c r="F41" s="202"/>
      <c r="G41" s="200"/>
      <c r="H41" s="200"/>
      <c r="I41" s="200"/>
      <c r="J41" s="289"/>
      <c r="K41" s="215"/>
      <c r="L41" s="83"/>
      <c r="M41" s="289"/>
      <c r="N41" s="214"/>
      <c r="O41" s="214"/>
      <c r="P41" s="215"/>
      <c r="Q41" s="196"/>
      <c r="R41" s="196"/>
      <c r="S41" s="81"/>
      <c r="T41" s="84"/>
    </row>
    <row r="42" spans="1:34" s="28" customFormat="1" ht="27" customHeight="1" x14ac:dyDescent="0.35">
      <c r="B42" s="199"/>
      <c r="C42" s="199"/>
      <c r="D42" s="199"/>
      <c r="E42" s="199"/>
      <c r="F42" s="199"/>
      <c r="G42" s="199"/>
      <c r="H42" s="199"/>
      <c r="I42" s="199"/>
      <c r="J42" s="199"/>
      <c r="K42" s="199"/>
      <c r="L42" s="199"/>
      <c r="M42" s="199"/>
      <c r="N42" s="199"/>
      <c r="O42" s="199"/>
      <c r="P42" s="199"/>
      <c r="Q42" s="199"/>
      <c r="R42" s="199"/>
      <c r="T42"/>
      <c r="U42"/>
      <c r="V42"/>
      <c r="W42"/>
      <c r="X42"/>
      <c r="Y42"/>
      <c r="Z42"/>
      <c r="AA42"/>
      <c r="AB42"/>
      <c r="AC42"/>
      <c r="AD42"/>
      <c r="AE42"/>
      <c r="AF42"/>
      <c r="AG42"/>
      <c r="AH42"/>
    </row>
    <row r="43" spans="1:34" x14ac:dyDescent="0.35">
      <c r="B43" s="205" t="s">
        <v>355</v>
      </c>
      <c r="C43" s="205"/>
      <c r="D43" s="205"/>
      <c r="E43" s="205"/>
      <c r="F43" s="205"/>
      <c r="G43" s="205"/>
      <c r="H43" s="205"/>
      <c r="I43" s="205"/>
      <c r="J43" s="205"/>
      <c r="K43" s="205"/>
      <c r="L43" s="205"/>
      <c r="M43" s="205"/>
      <c r="N43" s="205"/>
      <c r="O43" s="205"/>
      <c r="P43" s="205"/>
      <c r="Q43" s="205"/>
      <c r="R43" s="205"/>
      <c r="S43" s="205"/>
      <c r="T43" s="205"/>
    </row>
    <row r="44" spans="1:34" x14ac:dyDescent="0.35">
      <c r="B44" s="205"/>
      <c r="C44" s="205"/>
      <c r="D44" s="205"/>
      <c r="E44" s="205"/>
      <c r="F44" s="205"/>
      <c r="G44" s="205"/>
      <c r="H44" s="205"/>
      <c r="I44" s="205"/>
      <c r="J44" s="205"/>
      <c r="K44" s="205"/>
      <c r="L44" s="205"/>
      <c r="M44" s="205"/>
      <c r="N44" s="205"/>
      <c r="O44" s="205"/>
      <c r="P44" s="205"/>
      <c r="Q44" s="205"/>
      <c r="R44" s="205"/>
      <c r="S44" s="205"/>
      <c r="T44" s="205"/>
    </row>
    <row r="45" spans="1:34" ht="65.900000000000006" customHeight="1" x14ac:dyDescent="0.35">
      <c r="B45" s="208" t="s">
        <v>356</v>
      </c>
      <c r="C45" s="208"/>
      <c r="D45" s="208"/>
      <c r="E45" s="208"/>
      <c r="F45" s="208"/>
      <c r="G45" s="200" t="s">
        <v>357</v>
      </c>
      <c r="H45" s="200"/>
      <c r="I45" s="200"/>
      <c r="J45" s="200"/>
      <c r="K45" s="200"/>
      <c r="L45" s="200"/>
      <c r="M45" s="200"/>
      <c r="N45" s="200"/>
      <c r="O45" s="200"/>
      <c r="P45" s="200"/>
      <c r="Q45" s="200"/>
      <c r="R45" s="200"/>
      <c r="S45" s="200"/>
      <c r="T45" s="200"/>
    </row>
    <row r="46" spans="1:34" ht="65.900000000000006" customHeight="1" x14ac:dyDescent="0.35">
      <c r="B46" s="208" t="s">
        <v>358</v>
      </c>
      <c r="C46" s="208"/>
      <c r="D46" s="208"/>
      <c r="E46" s="208"/>
      <c r="F46" s="208"/>
      <c r="G46" s="200" t="s">
        <v>357</v>
      </c>
      <c r="H46" s="200"/>
      <c r="I46" s="200"/>
      <c r="J46" s="200"/>
      <c r="K46" s="200"/>
      <c r="L46" s="200"/>
      <c r="M46" s="200"/>
      <c r="N46" s="200"/>
      <c r="O46" s="200"/>
      <c r="P46" s="200"/>
      <c r="Q46" s="200"/>
      <c r="R46" s="200"/>
      <c r="S46" s="200"/>
      <c r="T46" s="200"/>
    </row>
    <row r="47" spans="1:34" ht="65.900000000000006" customHeight="1" x14ac:dyDescent="0.35">
      <c r="B47" s="208" t="s">
        <v>359</v>
      </c>
      <c r="C47" s="208"/>
      <c r="D47" s="208"/>
      <c r="E47" s="208"/>
      <c r="F47" s="208"/>
      <c r="G47" s="200" t="s">
        <v>357</v>
      </c>
      <c r="H47" s="200"/>
      <c r="I47" s="200"/>
      <c r="J47" s="200"/>
      <c r="K47" s="200"/>
      <c r="L47" s="200"/>
      <c r="M47" s="200"/>
      <c r="N47" s="200"/>
      <c r="O47" s="200"/>
      <c r="P47" s="200"/>
      <c r="Q47" s="200"/>
      <c r="R47" s="200"/>
      <c r="S47" s="200"/>
      <c r="T47" s="200"/>
    </row>
    <row r="48" spans="1:34" ht="65.900000000000006" customHeight="1" x14ac:dyDescent="0.35">
      <c r="B48" s="208" t="s">
        <v>360</v>
      </c>
      <c r="C48" s="208"/>
      <c r="D48" s="208"/>
      <c r="E48" s="208"/>
      <c r="F48" s="208"/>
      <c r="G48" s="200" t="s">
        <v>357</v>
      </c>
      <c r="H48" s="200"/>
      <c r="I48" s="200"/>
      <c r="J48" s="200"/>
      <c r="K48" s="200"/>
      <c r="L48" s="200"/>
      <c r="M48" s="200"/>
      <c r="N48" s="200"/>
      <c r="O48" s="200"/>
      <c r="P48" s="200"/>
      <c r="Q48" s="200"/>
      <c r="R48" s="200"/>
      <c r="S48" s="200"/>
      <c r="T48" s="200"/>
    </row>
    <row r="49" spans="2:20" ht="65.900000000000006" customHeight="1" x14ac:dyDescent="0.35">
      <c r="B49" s="208" t="s">
        <v>361</v>
      </c>
      <c r="C49" s="208"/>
      <c r="D49" s="208"/>
      <c r="E49" s="208"/>
      <c r="F49" s="208"/>
      <c r="G49" s="200" t="s">
        <v>357</v>
      </c>
      <c r="H49" s="200"/>
      <c r="I49" s="200"/>
      <c r="J49" s="200"/>
      <c r="K49" s="200"/>
      <c r="L49" s="200"/>
      <c r="M49" s="200"/>
      <c r="N49" s="200"/>
      <c r="O49" s="200"/>
      <c r="P49" s="200"/>
      <c r="Q49" s="200"/>
      <c r="R49" s="200"/>
      <c r="S49" s="200"/>
      <c r="T49" s="200"/>
    </row>
    <row r="50" spans="2:20" s="28" customFormat="1" ht="27" customHeight="1" x14ac:dyDescent="0.35">
      <c r="B50" s="199"/>
      <c r="C50" s="199"/>
      <c r="D50" s="199"/>
      <c r="E50" s="199"/>
      <c r="F50" s="199"/>
      <c r="G50" s="199"/>
      <c r="H50" s="199"/>
      <c r="I50" s="199"/>
      <c r="J50" s="199"/>
      <c r="K50" s="199"/>
      <c r="L50" s="199"/>
      <c r="M50" s="199"/>
      <c r="N50" s="199"/>
      <c r="O50" s="199"/>
      <c r="P50" s="199"/>
      <c r="Q50" s="199"/>
      <c r="R50" s="199"/>
    </row>
    <row r="51" spans="2:20" ht="21" x14ac:dyDescent="0.5">
      <c r="B51" s="217" t="s">
        <v>314</v>
      </c>
      <c r="C51" s="217"/>
      <c r="D51" s="221"/>
      <c r="E51" s="221"/>
      <c r="F51" s="221"/>
      <c r="G51" s="221"/>
      <c r="H51" s="221"/>
      <c r="I51" s="221"/>
      <c r="J51" s="217" t="s">
        <v>135</v>
      </c>
      <c r="K51" s="217"/>
      <c r="L51" s="262"/>
      <c r="M51" s="263"/>
      <c r="Q51"/>
    </row>
    <row r="52" spans="2:20" x14ac:dyDescent="0.35">
      <c r="B52"/>
      <c r="C52"/>
      <c r="Q52"/>
    </row>
    <row r="53" spans="2:20" x14ac:dyDescent="0.35">
      <c r="B53" s="205" t="s">
        <v>362</v>
      </c>
      <c r="C53" s="205"/>
      <c r="D53" s="205"/>
      <c r="E53" s="205"/>
      <c r="F53" s="205"/>
      <c r="G53" s="205"/>
      <c r="H53" s="205"/>
      <c r="I53" s="205"/>
      <c r="J53" s="205"/>
      <c r="K53" s="205"/>
      <c r="L53" s="205"/>
      <c r="M53" s="205"/>
      <c r="N53" s="205"/>
      <c r="O53" s="205"/>
      <c r="P53" s="205"/>
      <c r="Q53" s="205"/>
      <c r="R53" s="205"/>
      <c r="S53" s="205"/>
      <c r="T53" s="205"/>
    </row>
    <row r="54" spans="2:20" x14ac:dyDescent="0.35">
      <c r="B54" s="205"/>
      <c r="C54" s="205"/>
      <c r="D54" s="205"/>
      <c r="E54" s="205"/>
      <c r="F54" s="205"/>
      <c r="G54" s="205"/>
      <c r="H54" s="205"/>
      <c r="I54" s="205"/>
      <c r="J54" s="205"/>
      <c r="K54" s="205"/>
      <c r="L54" s="205"/>
      <c r="M54" s="205"/>
      <c r="N54" s="205"/>
      <c r="O54" s="205"/>
      <c r="P54" s="205"/>
      <c r="Q54" s="205"/>
      <c r="R54" s="205"/>
      <c r="S54" s="205"/>
      <c r="T54" s="205"/>
    </row>
    <row r="55" spans="2:20" ht="70.400000000000006" customHeight="1" x14ac:dyDescent="0.35">
      <c r="B55" s="247" t="s">
        <v>363</v>
      </c>
      <c r="C55" s="247"/>
      <c r="D55" s="178" t="s">
        <v>357</v>
      </c>
      <c r="E55" s="179"/>
      <c r="F55" s="179"/>
      <c r="G55" s="179"/>
      <c r="H55" s="179"/>
      <c r="I55" s="179"/>
      <c r="J55" s="179"/>
      <c r="K55" s="179"/>
      <c r="L55" s="179"/>
      <c r="M55" s="179"/>
      <c r="N55" s="179"/>
      <c r="O55" s="179"/>
      <c r="P55" s="179"/>
      <c r="Q55" s="179"/>
      <c r="R55" s="179"/>
      <c r="S55" s="179"/>
      <c r="T55" s="180"/>
    </row>
    <row r="56" spans="2:20" x14ac:dyDescent="0.35">
      <c r="B56"/>
      <c r="C56"/>
      <c r="Q56"/>
    </row>
    <row r="57" spans="2:20" ht="21" x14ac:dyDescent="0.5">
      <c r="B57" s="217" t="s">
        <v>364</v>
      </c>
      <c r="C57" s="217"/>
      <c r="D57" s="221"/>
      <c r="E57" s="221"/>
      <c r="F57" s="221"/>
      <c r="G57" s="221"/>
      <c r="H57" s="221"/>
      <c r="I57" s="221"/>
      <c r="J57" s="217" t="s">
        <v>135</v>
      </c>
      <c r="K57" s="217"/>
      <c r="L57" s="262"/>
      <c r="M57" s="263"/>
      <c r="Q57"/>
    </row>
    <row r="58" spans="2:20" ht="21" x14ac:dyDescent="0.5">
      <c r="B58" s="217" t="s">
        <v>365</v>
      </c>
      <c r="C58" s="217"/>
      <c r="D58" s="221"/>
      <c r="E58" s="221"/>
      <c r="F58" s="221"/>
      <c r="G58" s="221"/>
      <c r="H58" s="221"/>
      <c r="I58" s="221"/>
      <c r="J58" s="217" t="s">
        <v>135</v>
      </c>
      <c r="K58" s="217"/>
      <c r="L58" s="262"/>
      <c r="M58" s="263"/>
      <c r="Q58"/>
    </row>
    <row r="59" spans="2:20" ht="21" x14ac:dyDescent="0.5">
      <c r="B59" s="30"/>
      <c r="C59" s="30"/>
      <c r="D59" s="30"/>
      <c r="K59" s="30"/>
      <c r="L59" s="30"/>
    </row>
    <row r="60" spans="2:20" ht="21" x14ac:dyDescent="0.5">
      <c r="B60" s="217" t="s">
        <v>141</v>
      </c>
      <c r="C60" s="217"/>
      <c r="D60" s="302"/>
      <c r="E60" s="302"/>
      <c r="G60" t="s">
        <v>366</v>
      </c>
    </row>
    <row r="65" spans="2:5" ht="14.4" customHeight="1" x14ac:dyDescent="0.35">
      <c r="B65" s="216" t="s">
        <v>68</v>
      </c>
      <c r="C65" s="216"/>
      <c r="D65" s="60" t="s">
        <v>69</v>
      </c>
      <c r="E65" s="70">
        <v>45832</v>
      </c>
    </row>
  </sheetData>
  <mergeCells count="180">
    <mergeCell ref="D55:T55"/>
    <mergeCell ref="B53:T54"/>
    <mergeCell ref="B26:F26"/>
    <mergeCell ref="G26:I26"/>
    <mergeCell ref="J26:L26"/>
    <mergeCell ref="M26:N26"/>
    <mergeCell ref="O26:R26"/>
    <mergeCell ref="S26:T26"/>
    <mergeCell ref="B55:C55"/>
    <mergeCell ref="B43:T44"/>
    <mergeCell ref="G46:T46"/>
    <mergeCell ref="G47:T47"/>
    <mergeCell ref="G49:T49"/>
    <mergeCell ref="B48:F48"/>
    <mergeCell ref="G48:T48"/>
    <mergeCell ref="B47:F47"/>
    <mergeCell ref="B45:F45"/>
    <mergeCell ref="G45:T45"/>
    <mergeCell ref="S27:T27"/>
    <mergeCell ref="Q37:R37"/>
    <mergeCell ref="B38:F38"/>
    <mergeCell ref="G38:I38"/>
    <mergeCell ref="J38:K38"/>
    <mergeCell ref="M38:P38"/>
    <mergeCell ref="B58:C58"/>
    <mergeCell ref="D58:I58"/>
    <mergeCell ref="J58:K58"/>
    <mergeCell ref="L58:M58"/>
    <mergeCell ref="B14:T15"/>
    <mergeCell ref="B46:F46"/>
    <mergeCell ref="S17:T17"/>
    <mergeCell ref="S18:T18"/>
    <mergeCell ref="S19:T19"/>
    <mergeCell ref="S20:T20"/>
    <mergeCell ref="S21:T21"/>
    <mergeCell ref="S22:T22"/>
    <mergeCell ref="S23:T23"/>
    <mergeCell ref="S24:T24"/>
    <mergeCell ref="S25:T25"/>
    <mergeCell ref="G39:I39"/>
    <mergeCell ref="J39:K39"/>
    <mergeCell ref="M39:P39"/>
    <mergeCell ref="Q39:R39"/>
    <mergeCell ref="B40:F40"/>
    <mergeCell ref="G40:I40"/>
    <mergeCell ref="J40:K40"/>
    <mergeCell ref="M40:P40"/>
    <mergeCell ref="Q40:R40"/>
    <mergeCell ref="B65:C65"/>
    <mergeCell ref="J6:Q6"/>
    <mergeCell ref="B10:L10"/>
    <mergeCell ref="B11:H11"/>
    <mergeCell ref="B12:L12"/>
    <mergeCell ref="B57:C57"/>
    <mergeCell ref="D57:I57"/>
    <mergeCell ref="J57:K57"/>
    <mergeCell ref="L57:M57"/>
    <mergeCell ref="B60:C60"/>
    <mergeCell ref="D60:E60"/>
    <mergeCell ref="B49:F49"/>
    <mergeCell ref="B50:R50"/>
    <mergeCell ref="B51:C51"/>
    <mergeCell ref="D51:I51"/>
    <mergeCell ref="J51:K51"/>
    <mergeCell ref="L51:M51"/>
    <mergeCell ref="B41:F41"/>
    <mergeCell ref="G41:I41"/>
    <mergeCell ref="J41:K41"/>
    <mergeCell ref="M41:P41"/>
    <mergeCell ref="Q41:R41"/>
    <mergeCell ref="B42:R42"/>
    <mergeCell ref="B39:F39"/>
    <mergeCell ref="Q38:R38"/>
    <mergeCell ref="A36:A41"/>
    <mergeCell ref="B36:F36"/>
    <mergeCell ref="G36:I36"/>
    <mergeCell ref="J36:L36"/>
    <mergeCell ref="M36:P36"/>
    <mergeCell ref="Q36:R36"/>
    <mergeCell ref="B37:F37"/>
    <mergeCell ref="G37:I37"/>
    <mergeCell ref="J37:K37"/>
    <mergeCell ref="M37:P37"/>
    <mergeCell ref="B35:R35"/>
    <mergeCell ref="B32:F32"/>
    <mergeCell ref="G32:I32"/>
    <mergeCell ref="J32:K32"/>
    <mergeCell ref="M32:P32"/>
    <mergeCell ref="Q32:R32"/>
    <mergeCell ref="B33:F33"/>
    <mergeCell ref="G33:I33"/>
    <mergeCell ref="J33:K33"/>
    <mergeCell ref="M33:P33"/>
    <mergeCell ref="Q33:R33"/>
    <mergeCell ref="M30:P30"/>
    <mergeCell ref="Q30:R30"/>
    <mergeCell ref="B31:F31"/>
    <mergeCell ref="G31:I31"/>
    <mergeCell ref="J31:K31"/>
    <mergeCell ref="M31:P31"/>
    <mergeCell ref="Q31:R31"/>
    <mergeCell ref="B28:R28"/>
    <mergeCell ref="A29:A34"/>
    <mergeCell ref="B29:F29"/>
    <mergeCell ref="G29:I29"/>
    <mergeCell ref="J29:L29"/>
    <mergeCell ref="M29:P29"/>
    <mergeCell ref="Q29:R29"/>
    <mergeCell ref="B30:F30"/>
    <mergeCell ref="G30:I30"/>
    <mergeCell ref="J30:K30"/>
    <mergeCell ref="B34:F34"/>
    <mergeCell ref="G34:I34"/>
    <mergeCell ref="J34:K34"/>
    <mergeCell ref="M34:P34"/>
    <mergeCell ref="Q34:R34"/>
    <mergeCell ref="B25:F25"/>
    <mergeCell ref="G25:I25"/>
    <mergeCell ref="J25:L25"/>
    <mergeCell ref="M25:N25"/>
    <mergeCell ref="O25:R25"/>
    <mergeCell ref="B27:F27"/>
    <mergeCell ref="G27:I27"/>
    <mergeCell ref="J27:L27"/>
    <mergeCell ref="M27:N27"/>
    <mergeCell ref="O27:R27"/>
    <mergeCell ref="M22:N22"/>
    <mergeCell ref="O22:R22"/>
    <mergeCell ref="B23:F23"/>
    <mergeCell ref="G23:I23"/>
    <mergeCell ref="J23:L23"/>
    <mergeCell ref="M23:N23"/>
    <mergeCell ref="O23:R23"/>
    <mergeCell ref="B24:F24"/>
    <mergeCell ref="G24:I24"/>
    <mergeCell ref="J24:L24"/>
    <mergeCell ref="M24:N24"/>
    <mergeCell ref="O24:R24"/>
    <mergeCell ref="O19:R19"/>
    <mergeCell ref="B20:F20"/>
    <mergeCell ref="G20:I20"/>
    <mergeCell ref="J20:L20"/>
    <mergeCell ref="M20:N20"/>
    <mergeCell ref="O20:R20"/>
    <mergeCell ref="A18:A27"/>
    <mergeCell ref="B18:F18"/>
    <mergeCell ref="G18:I18"/>
    <mergeCell ref="J18:L18"/>
    <mergeCell ref="M18:N18"/>
    <mergeCell ref="O18:R18"/>
    <mergeCell ref="B19:F19"/>
    <mergeCell ref="G19:I19"/>
    <mergeCell ref="J19:L19"/>
    <mergeCell ref="M19:N19"/>
    <mergeCell ref="B21:F21"/>
    <mergeCell ref="G21:I21"/>
    <mergeCell ref="J21:L21"/>
    <mergeCell ref="M21:N21"/>
    <mergeCell ref="O21:R21"/>
    <mergeCell ref="B22:F22"/>
    <mergeCell ref="G22:I22"/>
    <mergeCell ref="J22:L22"/>
    <mergeCell ref="B2:C2"/>
    <mergeCell ref="D2:H2"/>
    <mergeCell ref="B3:C3"/>
    <mergeCell ref="D3:H3"/>
    <mergeCell ref="B4:C4"/>
    <mergeCell ref="D4:H4"/>
    <mergeCell ref="B13:R13"/>
    <mergeCell ref="B16:R16"/>
    <mergeCell ref="B17:F17"/>
    <mergeCell ref="G17:I17"/>
    <mergeCell ref="J17:L17"/>
    <mergeCell ref="M17:N17"/>
    <mergeCell ref="O17:R17"/>
    <mergeCell ref="B6:C6"/>
    <mergeCell ref="D6:H6"/>
    <mergeCell ref="B7:C7"/>
    <mergeCell ref="D7:H7"/>
    <mergeCell ref="J7:P7"/>
  </mergeCells>
  <conditionalFormatting sqref="D6:H6">
    <cfRule type="cellIs" dxfId="5" priority="8" operator="equal">
      <formula>"Medium Risk Customer"</formula>
    </cfRule>
    <cfRule type="cellIs" dxfId="4" priority="9" operator="equal">
      <formula>"Low Risk Customer"</formula>
    </cfRule>
    <cfRule type="cellIs" dxfId="3" priority="10" operator="equal">
      <formula>"High Risk Customer"</formula>
    </cfRule>
  </conditionalFormatting>
  <conditionalFormatting sqref="D7:H9">
    <cfRule type="cellIs" dxfId="2" priority="6" operator="equal">
      <formula>"No PEPs identified"</formula>
    </cfRule>
    <cfRule type="cellIs" dxfId="1" priority="7" operator="equal">
      <formula>"Politically Exposed Person Identified"</formula>
    </cfRule>
  </conditionalFormatting>
  <conditionalFormatting sqref="J6:Q9 M10:Q10 J11:Q11 M12:Q12">
    <cfRule type="cellIs" dxfId="0" priority="1" operator="equal">
      <formula>0</formula>
    </cfRule>
  </conditionalFormatting>
  <dataValidations count="2">
    <dataValidation type="list" allowBlank="1" showInputMessage="1" showErrorMessage="1" sqref="D4:H5" xr:uid="{1CB95C38-2B7C-428E-91AF-82A1B9825664}">
      <formula1>$J$4:$R$4</formula1>
    </dataValidation>
    <dataValidation type="list" allowBlank="1" showInputMessage="1" showErrorMessage="1" sqref="S30:S34 S37:S41" xr:uid="{B36BD08E-EED5-45E4-B07C-59ADCB766E27}">
      <formula1>$V$31:$V$34</formula1>
    </dataValidation>
  </dataValidations>
  <pageMargins left="0.7" right="0.7" top="0.75" bottom="0.75" header="0.3" footer="0.3"/>
  <pageSetup paperSize="9" scale="32" fitToHeight="0"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2219d9-3bad-409a-9ea2-501e0603ccc7">
      <Terms xmlns="http://schemas.microsoft.com/office/infopath/2007/PartnerControls"/>
    </lcf76f155ced4ddcb4097134ff3c332f>
    <TaxCatchAll xmlns="d30a55b5-41c8-42c2-9d8c-b65d2a32cf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B65BCC44F77F46939F2F1B63F5656F" ma:contentTypeVersion="21" ma:contentTypeDescription="Create a new document." ma:contentTypeScope="" ma:versionID="ad6b412596f5182b51c3b4af4a797899">
  <xsd:schema xmlns:xsd="http://www.w3.org/2001/XMLSchema" xmlns:xs="http://www.w3.org/2001/XMLSchema" xmlns:p="http://schemas.microsoft.com/office/2006/metadata/properties" xmlns:ns2="342219d9-3bad-409a-9ea2-501e0603ccc7" xmlns:ns3="d30a55b5-41c8-42c2-9d8c-b65d2a32cf71" targetNamespace="http://schemas.microsoft.com/office/2006/metadata/properties" ma:root="true" ma:fieldsID="f5e40bbea44e89e27953d572da521e10" ns2:_="" ns3:_="">
    <xsd:import namespace="342219d9-3bad-409a-9ea2-501e0603ccc7"/>
    <xsd:import namespace="d30a55b5-41c8-42c2-9d8c-b65d2a32cf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2219d9-3bad-409a-9ea2-501e0603cc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557c590-2840-4898-8bd0-411f427de2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a55b5-41c8-42c2-9d8c-b65d2a32c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78dcb2-9eae-49b3-95d2-e18b86840f3e}" ma:internalName="TaxCatchAll" ma:showField="CatchAllData" ma:web="d30a55b5-41c8-42c2-9d8c-b65d2a32cf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8A162-8556-463B-B69E-15E2A929C872}">
  <ds:schemaRefs>
    <ds:schemaRef ds:uri="http://purl.org/dc/terms/"/>
    <ds:schemaRef ds:uri="http://schemas.microsoft.com/office/2006/documentManagement/types"/>
    <ds:schemaRef ds:uri="342219d9-3bad-409a-9ea2-501e0603ccc7"/>
    <ds:schemaRef ds:uri="http://purl.org/dc/dcmitype/"/>
    <ds:schemaRef ds:uri="http://schemas.microsoft.com/office/infopath/2007/PartnerControls"/>
    <ds:schemaRef ds:uri="http://schemas.openxmlformats.org/package/2006/metadata/core-properties"/>
    <ds:schemaRef ds:uri="http://purl.org/dc/elements/1.1/"/>
    <ds:schemaRef ds:uri="d30a55b5-41c8-42c2-9d8c-b65d2a32cf7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8F3A67-045E-492D-8E4A-E3E7A9BC7A8A}">
  <ds:schemaRefs>
    <ds:schemaRef ds:uri="http://schemas.microsoft.com/sharepoint/v3/contenttype/forms"/>
  </ds:schemaRefs>
</ds:datastoreItem>
</file>

<file path=customXml/itemProps3.xml><?xml version="1.0" encoding="utf-8"?>
<ds:datastoreItem xmlns:ds="http://schemas.openxmlformats.org/officeDocument/2006/customXml" ds:itemID="{DC416E03-EB9E-4385-9FCF-8F7DF1CBA6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2219d9-3bad-409a-9ea2-501e0603ccc7"/>
    <ds:schemaRef ds:uri="d30a55b5-41c8-42c2-9d8c-b65d2a32c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for ARs &amp; PMSEs</vt:lpstr>
      <vt:lpstr>1. Identification</vt:lpstr>
      <vt:lpstr>1a. Complex Structures</vt:lpstr>
      <vt:lpstr>2. Screening &amp; Risk Scoring</vt:lpstr>
      <vt:lpstr>2b. PEP Risk Scoring</vt:lpstr>
      <vt:lpstr>Risk Scoring (back end)</vt:lpstr>
      <vt:lpstr>3. Verification (Medium Risk)</vt:lpstr>
      <vt:lpstr>3b. Verification (SDD Form)</vt:lpstr>
      <vt:lpstr>3c. Verification (EDD Form)</vt:lpstr>
      <vt:lpstr>'1. Identification'!Print_Area</vt:lpstr>
      <vt:lpstr>'1a. Complex Structures'!Print_Area</vt:lpstr>
      <vt:lpstr>'2. Screening &amp; Risk Scoring'!Print_Area</vt:lpstr>
      <vt:lpstr>'2b. PEP Risk Scoring'!Print_Area</vt:lpstr>
      <vt:lpstr>'3. Verification (Medium Risk)'!Print_Area</vt:lpstr>
      <vt:lpstr>'3b. Verification (SDD Form)'!Print_Area</vt:lpstr>
      <vt:lpstr>'3c. Verification (EDD Form)'!Print_Area</vt:lpstr>
    </vt:vector>
  </TitlesOfParts>
  <Manager/>
  <Company>ComplyCraft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Quantitative Customer Risk Assessment</dc:title>
  <dc:subject/>
  <dc:creator>Nick Thomas</dc:creator>
  <cp:keywords/>
  <dc:description/>
  <cp:lastModifiedBy>Kerrianne Conry</cp:lastModifiedBy>
  <cp:revision/>
  <dcterms:created xsi:type="dcterms:W3CDTF">2020-04-09T10:17:32Z</dcterms:created>
  <dcterms:modified xsi:type="dcterms:W3CDTF">2026-02-02T17:28:39Z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0x010100B6B65BCC44F77F46939F2F1B63F5656F</vt:lpwstr>
  </property>
  <property fmtid="{D5CDD505-2E9C-101B-9397-08002B2CF9AE}" pid="3" name="_dlc_DocIdItemGuid">
    <vt:lpwstr>73f08a8c-9c6f-4551-8e18-a769992e5df2</vt:lpwstr>
  </property>
  <property fmtid="{D5CDD505-2E9C-101B-9397-08002B2CF9AE}" pid="4" name="MediaServiceImageTags">
    <vt:lpwstr/>
  </property>
</Properties>
</file>